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726"/>
  <workbookPr/>
  <mc:AlternateContent xmlns:mc="http://schemas.openxmlformats.org/markup-compatibility/2006">
    <mc:Choice Requires="x15">
      <x15ac:absPath xmlns:x15ac="http://schemas.microsoft.com/office/spreadsheetml/2010/11/ac" url="E:\Academics\Courses teaching materials\Proj mgmt\Project Management_2022\Selection Methods\"/>
    </mc:Choice>
  </mc:AlternateContent>
  <xr:revisionPtr revIDLastSave="0" documentId="13_ncr:1_{E8E6FE8F-8240-48DA-B9A1-CD1A138C5927}" xr6:coauthVersionLast="47" xr6:coauthVersionMax="47" xr10:uidLastSave="{00000000-0000-0000-0000-000000000000}"/>
  <bookViews>
    <workbookView xWindow="-120" yWindow="-120" windowWidth="24240" windowHeight="13140" tabRatio="500" activeTab="6" xr2:uid="{00000000-000D-0000-FFFF-FFFF00000000}"/>
  </bookViews>
  <sheets>
    <sheet name="WSM" sheetId="1" r:id="rId1"/>
    <sheet name="PBP" sheetId="2" r:id="rId2"/>
    <sheet name="NPV" sheetId="3" r:id="rId3"/>
    <sheet name="IRR" sheetId="4" r:id="rId4"/>
    <sheet name="IRR 2" sheetId="6" r:id="rId5"/>
    <sheet name="IRR 3" sheetId="5" r:id="rId6"/>
    <sheet name="IRR 4" sheetId="10" r:id="rId7"/>
    <sheet name="NPV IRR " sheetId="8" r:id="rId8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12" i="10" l="1"/>
  <c r="E13" i="10"/>
  <c r="X14" i="10"/>
  <c r="E14" i="10"/>
  <c r="X13" i="10"/>
  <c r="X12" i="10"/>
  <c r="Z9" i="10"/>
  <c r="G9" i="10"/>
  <c r="AA13" i="6"/>
  <c r="H13" i="6"/>
  <c r="AA12" i="6"/>
  <c r="H12" i="6"/>
  <c r="AC9" i="6"/>
  <c r="J9" i="6"/>
  <c r="AH14" i="5"/>
  <c r="AH15" i="5"/>
  <c r="AH16" i="5"/>
  <c r="I13" i="5"/>
  <c r="I14" i="5"/>
  <c r="I15" i="5"/>
  <c r="AJ11" i="5"/>
  <c r="K10" i="5"/>
  <c r="F6" i="4"/>
  <c r="P12" i="4"/>
  <c r="P14" i="4" s="1"/>
  <c r="P17" i="4" s="1"/>
  <c r="P13" i="4"/>
  <c r="D9" i="4"/>
  <c r="D11" i="4" s="1"/>
  <c r="D14" i="4" s="1"/>
  <c r="D10" i="4"/>
  <c r="R9" i="4"/>
  <c r="K8" i="3"/>
  <c r="K9" i="3"/>
  <c r="K10" i="3"/>
  <c r="K11" i="3"/>
  <c r="K12" i="3"/>
  <c r="K13" i="3"/>
  <c r="J17" i="3" s="1"/>
  <c r="G8" i="3"/>
  <c r="G9" i="3"/>
  <c r="G10" i="3"/>
  <c r="G11" i="3"/>
  <c r="G12" i="3"/>
  <c r="G13" i="3"/>
  <c r="F17" i="3"/>
  <c r="J13" i="3"/>
  <c r="F13" i="3"/>
  <c r="B9" i="2"/>
  <c r="G30" i="2"/>
  <c r="D30" i="2"/>
  <c r="AH17" i="5" l="1"/>
  <c r="AH20" i="5" s="1"/>
  <c r="E15" i="10"/>
  <c r="E18" i="10" s="1"/>
  <c r="X15" i="10"/>
  <c r="X18" i="10" s="1"/>
  <c r="H14" i="6"/>
  <c r="H17" i="6" s="1"/>
  <c r="AA14" i="6"/>
  <c r="AA17" i="6" s="1"/>
  <c r="I16" i="5"/>
  <c r="I19" i="5" s="1"/>
</calcChain>
</file>

<file path=xl/sharedStrings.xml><?xml version="1.0" encoding="utf-8"?>
<sst xmlns="http://schemas.openxmlformats.org/spreadsheetml/2006/main" count="97" uniqueCount="22">
  <si>
    <t>Total</t>
  </si>
  <si>
    <t>Project A</t>
  </si>
  <si>
    <t>Project B</t>
  </si>
  <si>
    <t>4.5  Years</t>
  </si>
  <si>
    <t>PBP</t>
  </si>
  <si>
    <t>2 Years</t>
  </si>
  <si>
    <t>3.33 years</t>
  </si>
  <si>
    <t>1.33 years</t>
  </si>
  <si>
    <t>PV at 10%</t>
  </si>
  <si>
    <t>NPV</t>
  </si>
  <si>
    <t>ANSWER</t>
  </si>
  <si>
    <t>Initial Investment</t>
  </si>
  <si>
    <t>Inerest Rate</t>
  </si>
  <si>
    <t>IRR</t>
  </si>
  <si>
    <t>Future Value(FV)</t>
  </si>
  <si>
    <t>Present Value (PV)</t>
  </si>
  <si>
    <t>Year 1</t>
  </si>
  <si>
    <t>Year 2</t>
  </si>
  <si>
    <t>Total Present Value</t>
  </si>
  <si>
    <t>FV</t>
  </si>
  <si>
    <t>PV</t>
  </si>
  <si>
    <t>Year 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</si>
</sst>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  <font>
      <b/>
      <sz val="48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48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1" tint="4.9989318521683403E-2"/>
        <bgColor indexed="64"/>
      </patternFill>
    </fill>
  </fills>
  <borders count="4">
    <border>
      <left/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67">
    <xf numFmtId="0" fontId="0" fillId="0" borderId="0" xfId="0"/>
    <xf numFmtId="0" fontId="0" fillId="0" borderId="0" xfId="0" applyAlignment="1">
      <alignment horizontal="center"/>
    </xf>
    <xf numFmtId="3" fontId="0" fillId="0" borderId="0" xfId="0" applyNumberFormat="1" applyAlignment="1">
      <alignment horizontal="center"/>
    </xf>
    <xf numFmtId="0" fontId="0" fillId="2" borderId="0" xfId="0" applyFill="1" applyAlignment="1">
      <alignment horizontal="center"/>
    </xf>
    <xf numFmtId="3" fontId="0" fillId="2" borderId="0" xfId="0" applyNumberFormat="1" applyFill="1" applyAlignment="1">
      <alignment horizontal="center"/>
    </xf>
    <xf numFmtId="0" fontId="0" fillId="3" borderId="0" xfId="0" applyFill="1" applyAlignment="1">
      <alignment horizontal="center"/>
    </xf>
    <xf numFmtId="3" fontId="0" fillId="3" borderId="0" xfId="0" applyNumberFormat="1" applyFill="1" applyAlignment="1">
      <alignment horizontal="center"/>
    </xf>
    <xf numFmtId="0" fontId="0" fillId="4" borderId="0" xfId="0" applyFill="1"/>
    <xf numFmtId="0" fontId="0" fillId="3" borderId="0" xfId="0" applyFill="1"/>
    <xf numFmtId="3" fontId="0" fillId="3" borderId="0" xfId="0" applyNumberFormat="1" applyFill="1"/>
    <xf numFmtId="0" fontId="0" fillId="5" borderId="0" xfId="0" applyFill="1"/>
    <xf numFmtId="0" fontId="1" fillId="0" borderId="0" xfId="0" applyFont="1"/>
    <xf numFmtId="0" fontId="2" fillId="0" borderId="0" xfId="0" applyFont="1"/>
    <xf numFmtId="0" fontId="1" fillId="0" borderId="0" xfId="0" applyFont="1" applyAlignment="1">
      <alignment horizontal="center"/>
    </xf>
    <xf numFmtId="0" fontId="1" fillId="6" borderId="2" xfId="0" applyFont="1" applyFill="1" applyBorder="1" applyAlignment="1">
      <alignment horizontal="center"/>
    </xf>
    <xf numFmtId="0" fontId="0" fillId="6" borderId="0" xfId="0" applyFill="1" applyAlignment="1">
      <alignment horizontal="center"/>
    </xf>
    <xf numFmtId="0" fontId="1" fillId="2" borderId="2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1" fillId="7" borderId="0" xfId="0" applyFont="1" applyFill="1"/>
    <xf numFmtId="0" fontId="1" fillId="7" borderId="0" xfId="0" applyFont="1" applyFill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2" fillId="6" borderId="2" xfId="0" applyFont="1" applyFill="1" applyBorder="1" applyAlignment="1">
      <alignment horizontal="center"/>
    </xf>
    <xf numFmtId="0" fontId="1" fillId="0" borderId="2" xfId="0" applyFont="1" applyBorder="1"/>
    <xf numFmtId="0" fontId="1" fillId="0" borderId="3" xfId="0" applyFont="1" applyBorder="1"/>
    <xf numFmtId="0" fontId="2" fillId="0" borderId="2" xfId="0" applyFont="1" applyBorder="1"/>
    <xf numFmtId="0" fontId="2" fillId="0" borderId="3" xfId="0" applyFont="1" applyBorder="1"/>
    <xf numFmtId="0" fontId="2" fillId="0" borderId="2" xfId="0" applyFont="1" applyBorder="1" applyAlignment="1">
      <alignment horizontal="center"/>
    </xf>
    <xf numFmtId="0" fontId="3" fillId="0" borderId="0" xfId="0" applyFont="1"/>
    <xf numFmtId="0" fontId="4" fillId="0" borderId="0" xfId="0" applyFont="1"/>
    <xf numFmtId="0" fontId="4" fillId="0" borderId="0" xfId="0" applyFont="1" applyAlignment="1">
      <alignment horizontal="center"/>
    </xf>
    <xf numFmtId="0" fontId="4" fillId="6" borderId="2" xfId="0" applyFont="1" applyFill="1" applyBorder="1" applyAlignment="1">
      <alignment horizontal="center"/>
    </xf>
    <xf numFmtId="0" fontId="4" fillId="0" borderId="2" xfId="0" applyFont="1" applyBorder="1"/>
    <xf numFmtId="0" fontId="4" fillId="0" borderId="3" xfId="0" applyFont="1" applyBorder="1"/>
    <xf numFmtId="0" fontId="3" fillId="2" borderId="2" xfId="0" applyFont="1" applyFill="1" applyBorder="1" applyAlignment="1">
      <alignment horizontal="center"/>
    </xf>
    <xf numFmtId="0" fontId="0" fillId="6" borderId="2" xfId="0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2" borderId="0" xfId="0" applyFill="1"/>
    <xf numFmtId="0" fontId="0" fillId="0" borderId="3" xfId="0" applyBorder="1"/>
    <xf numFmtId="0" fontId="5" fillId="0" borderId="0" xfId="0" applyFont="1"/>
    <xf numFmtId="0" fontId="6" fillId="2" borderId="2" xfId="0" applyFont="1" applyFill="1" applyBorder="1" applyAlignment="1">
      <alignment horizontal="center"/>
    </xf>
    <xf numFmtId="0" fontId="5" fillId="0" borderId="0" xfId="0" applyFont="1" applyAlignment="1">
      <alignment horizontal="center"/>
    </xf>
    <xf numFmtId="0" fontId="5" fillId="6" borderId="2" xfId="0" applyFont="1" applyFill="1" applyBorder="1" applyAlignment="1">
      <alignment horizontal="center"/>
    </xf>
    <xf numFmtId="0" fontId="5" fillId="0" borderId="2" xfId="0" applyFont="1" applyBorder="1"/>
    <xf numFmtId="0" fontId="5" fillId="0" borderId="3" xfId="0" applyFont="1" applyBorder="1"/>
    <xf numFmtId="0" fontId="0" fillId="8" borderId="0" xfId="0" applyFill="1"/>
    <xf numFmtId="0" fontId="1" fillId="8" borderId="2" xfId="0" applyFont="1" applyFill="1" applyBorder="1" applyAlignment="1">
      <alignment horizontal="center"/>
    </xf>
    <xf numFmtId="0" fontId="1" fillId="8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3" fontId="0" fillId="8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1" fillId="2" borderId="0" xfId="0" applyFont="1" applyFill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2" xfId="0" applyFill="1" applyBorder="1" applyAlignment="1">
      <alignment horizontal="center"/>
    </xf>
    <xf numFmtId="0" fontId="0" fillId="0" borderId="0" xfId="0" applyFill="1" applyAlignment="1">
      <alignment horizontal="center"/>
    </xf>
    <xf numFmtId="0" fontId="5" fillId="0" borderId="2" xfId="0" applyFont="1" applyFill="1" applyBorder="1" applyAlignment="1">
      <alignment horizontal="center"/>
    </xf>
    <xf numFmtId="0" fontId="5" fillId="0" borderId="0" xfId="0" applyFont="1" applyFill="1" applyAlignment="1">
      <alignment horizontal="center"/>
    </xf>
    <xf numFmtId="0" fontId="0" fillId="0" borderId="0" xfId="0" applyFill="1"/>
    <xf numFmtId="0" fontId="4" fillId="0" borderId="2" xfId="0" applyFont="1" applyFill="1" applyBorder="1" applyAlignment="1">
      <alignment horizontal="center"/>
    </xf>
    <xf numFmtId="0" fontId="4" fillId="0" borderId="0" xfId="0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f"/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306050</xdr:colOff>
      <xdr:row>22</xdr:row>
      <xdr:rowOff>95509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41B7F1-EADD-4B4B-A46D-51F0BD3BA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400050"/>
          <a:ext cx="10364450" cy="40960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14</xdr:col>
      <xdr:colOff>666530</xdr:colOff>
      <xdr:row>54</xdr:row>
      <xdr:rowOff>126261</xdr:rowOff>
    </xdr:to>
    <xdr:pic>
      <xdr:nvPicPr>
        <xdr:cNvPr id="3" name="Content Placeholder 3">
          <a:extLst>
            <a:ext uri="{FF2B5EF4-FFF2-40B4-BE49-F238E27FC236}">
              <a16:creationId xmlns:a16="http://schemas.microsoft.com/office/drawing/2014/main" id="{E35E69C0-D11D-490F-BEF7-8DB3941967C5}"/>
            </a:ext>
          </a:extLst>
        </xdr:cNvPr>
        <xdr:cNvPicPr>
          <a:picLocks noGrp="1"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5790"/>
        <a:stretch>
          <a:fillRect/>
        </a:stretch>
      </xdr:blipFill>
      <xdr:spPr bwMode="auto">
        <a:xfrm>
          <a:off x="838200" y="5600700"/>
          <a:ext cx="11563130" cy="5326911"/>
        </a:xfrm>
        <a:prstGeom prst="rect">
          <a:avLst/>
        </a:prstGeom>
        <a:noFill/>
        <a:ln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12700" cap="sq">
              <a:solidFill>
                <a:schemeClr val="tx1"/>
              </a:solidFill>
              <a:miter lim="800000"/>
              <a:headEnd type="none" w="sm" len="sm"/>
              <a:tailEnd type="none" w="sm" len="sm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15</xdr:col>
      <xdr:colOff>120503</xdr:colOff>
      <xdr:row>89</xdr:row>
      <xdr:rowOff>26024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C7D715-59B1-456A-9335-91A3E0A380EB}"/>
            </a:ext>
          </a:extLst>
        </xdr:cNvPr>
        <xdr:cNvPicPr>
          <a:picLocks noGrp="1"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11801475"/>
          <a:ext cx="11855303" cy="6026774"/>
        </a:xfrm>
        <a:prstGeom prst="rect">
          <a:avLst/>
        </a:prstGeom>
        <a:noFill/>
        <a:ln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12700" cap="sq">
              <a:solidFill>
                <a:schemeClr val="tx1"/>
              </a:solidFill>
              <a:miter lim="800000"/>
              <a:headEnd type="none" w="sm" len="sm"/>
              <a:tailEnd type="none" w="sm" len="sm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20</xdr:col>
      <xdr:colOff>698500</xdr:colOff>
      <xdr:row>47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2000" y="1016000"/>
          <a:ext cx="13906500" cy="86233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</xdr:row>
      <xdr:rowOff>0</xdr:rowOff>
    </xdr:from>
    <xdr:to>
      <xdr:col>21</xdr:col>
      <xdr:colOff>444500</xdr:colOff>
      <xdr:row>91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02000" y="10363200"/>
          <a:ext cx="14478000" cy="8293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B60" sqref="B60"/>
    </sheetView>
  </sheetViews>
  <sheetFormatPr defaultColWidth="11" defaultRowHeight="15.7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4:G32"/>
  <sheetViews>
    <sheetView topLeftCell="A21" zoomScale="210" zoomScaleNormal="210" zoomScalePageLayoutView="210" workbookViewId="0">
      <selection activeCell="H27" sqref="H27"/>
    </sheetView>
  </sheetViews>
  <sheetFormatPr defaultColWidth="11" defaultRowHeight="15.75" x14ac:dyDescent="0.25"/>
  <cols>
    <col min="3" max="3" width="10.875" style="1"/>
    <col min="4" max="4" width="10.875" style="2"/>
    <col min="5" max="7" width="10.875" style="1"/>
  </cols>
  <sheetData>
    <row r="4" spans="2:7" x14ac:dyDescent="0.25">
      <c r="C4" s="52" t="s">
        <v>1</v>
      </c>
      <c r="D4" s="52"/>
      <c r="F4" s="52" t="s">
        <v>2</v>
      </c>
      <c r="G4" s="52"/>
    </row>
    <row r="5" spans="2:7" x14ac:dyDescent="0.25">
      <c r="C5" s="3">
        <v>0</v>
      </c>
      <c r="D5" s="4">
        <v>500000</v>
      </c>
      <c r="F5" s="3">
        <v>0</v>
      </c>
      <c r="G5" s="4">
        <v>500000</v>
      </c>
    </row>
    <row r="6" spans="2:7" x14ac:dyDescent="0.25">
      <c r="C6" s="1">
        <v>1</v>
      </c>
      <c r="D6" s="2">
        <v>100000</v>
      </c>
      <c r="F6" s="1">
        <v>1</v>
      </c>
      <c r="G6" s="2">
        <v>450000</v>
      </c>
    </row>
    <row r="7" spans="2:7" x14ac:dyDescent="0.25">
      <c r="C7" s="1">
        <v>2</v>
      </c>
      <c r="D7" s="2">
        <v>150000</v>
      </c>
      <c r="F7" s="1">
        <v>2</v>
      </c>
      <c r="G7" s="2">
        <v>150000</v>
      </c>
    </row>
    <row r="8" spans="2:7" x14ac:dyDescent="0.25">
      <c r="C8" s="1">
        <v>3</v>
      </c>
      <c r="D8" s="2">
        <v>200000</v>
      </c>
      <c r="F8" s="1">
        <v>3</v>
      </c>
      <c r="G8" s="2">
        <v>50000</v>
      </c>
    </row>
    <row r="9" spans="2:7" x14ac:dyDescent="0.25">
      <c r="B9">
        <f>1/150000*50000</f>
        <v>0.33333333333333331</v>
      </c>
      <c r="C9" s="1">
        <v>4</v>
      </c>
      <c r="D9" s="2">
        <v>150000</v>
      </c>
      <c r="F9" s="1">
        <v>4</v>
      </c>
      <c r="G9" s="2">
        <v>50000</v>
      </c>
    </row>
    <row r="10" spans="2:7" x14ac:dyDescent="0.25">
      <c r="C10" s="1">
        <v>5</v>
      </c>
      <c r="D10" s="2">
        <v>100000</v>
      </c>
      <c r="F10" s="1">
        <v>5</v>
      </c>
      <c r="G10" s="2">
        <v>0</v>
      </c>
    </row>
    <row r="11" spans="2:7" x14ac:dyDescent="0.25">
      <c r="C11" s="1">
        <v>6</v>
      </c>
      <c r="D11" s="2">
        <v>100000</v>
      </c>
      <c r="F11" s="1">
        <v>6</v>
      </c>
      <c r="G11" s="2">
        <v>0</v>
      </c>
    </row>
    <row r="12" spans="2:7" x14ac:dyDescent="0.25">
      <c r="C12" s="1">
        <v>7</v>
      </c>
      <c r="D12" s="2">
        <v>100000</v>
      </c>
      <c r="F12" s="1">
        <v>7</v>
      </c>
      <c r="G12" s="2">
        <v>0</v>
      </c>
    </row>
    <row r="13" spans="2:7" x14ac:dyDescent="0.25">
      <c r="B13" s="7" t="s">
        <v>10</v>
      </c>
      <c r="C13" s="5" t="s">
        <v>4</v>
      </c>
      <c r="D13" s="6" t="s">
        <v>6</v>
      </c>
      <c r="E13" s="5"/>
      <c r="F13" s="5" t="s">
        <v>4</v>
      </c>
      <c r="G13" s="6" t="s">
        <v>7</v>
      </c>
    </row>
    <row r="23" spans="2:7" x14ac:dyDescent="0.25">
      <c r="C23" s="52" t="s">
        <v>1</v>
      </c>
      <c r="D23" s="52"/>
      <c r="F23" s="52" t="s">
        <v>2</v>
      </c>
      <c r="G23" s="52"/>
    </row>
    <row r="24" spans="2:7" x14ac:dyDescent="0.25">
      <c r="C24" s="3">
        <v>0</v>
      </c>
      <c r="D24" s="4">
        <v>500000</v>
      </c>
      <c r="F24" s="3">
        <v>0</v>
      </c>
      <c r="G24" s="4">
        <v>500000</v>
      </c>
    </row>
    <row r="25" spans="2:7" x14ac:dyDescent="0.25">
      <c r="C25" s="1">
        <v>1</v>
      </c>
      <c r="D25" s="2">
        <v>50000</v>
      </c>
      <c r="F25" s="1">
        <v>1</v>
      </c>
      <c r="G25" s="2">
        <v>450000</v>
      </c>
    </row>
    <row r="26" spans="2:7" x14ac:dyDescent="0.25">
      <c r="C26" s="1">
        <v>2</v>
      </c>
      <c r="D26" s="2">
        <v>50000</v>
      </c>
      <c r="F26" s="1">
        <v>2</v>
      </c>
      <c r="G26" s="2">
        <v>50000</v>
      </c>
    </row>
    <row r="27" spans="2:7" x14ac:dyDescent="0.25">
      <c r="C27" s="1">
        <v>3</v>
      </c>
      <c r="D27" s="2">
        <v>50000</v>
      </c>
      <c r="F27" s="1">
        <v>3</v>
      </c>
      <c r="G27" s="2">
        <v>50000</v>
      </c>
    </row>
    <row r="28" spans="2:7" x14ac:dyDescent="0.25">
      <c r="C28" s="1">
        <v>4</v>
      </c>
      <c r="D28" s="2">
        <v>200000</v>
      </c>
      <c r="F28" s="1">
        <v>4</v>
      </c>
      <c r="G28" s="2">
        <v>50000</v>
      </c>
    </row>
    <row r="29" spans="2:7" x14ac:dyDescent="0.25">
      <c r="C29" s="1">
        <v>5</v>
      </c>
      <c r="D29" s="2">
        <v>300000</v>
      </c>
      <c r="F29" s="1">
        <v>5</v>
      </c>
      <c r="G29" s="2">
        <v>0</v>
      </c>
    </row>
    <row r="30" spans="2:7" x14ac:dyDescent="0.25">
      <c r="C30" s="1" t="s">
        <v>0</v>
      </c>
      <c r="D30" s="2">
        <f>SUM(D25:D29)</f>
        <v>650000</v>
      </c>
      <c r="F30" s="1" t="s">
        <v>0</v>
      </c>
      <c r="G30" s="2">
        <f>SUM(G25:G29)</f>
        <v>600000</v>
      </c>
    </row>
    <row r="32" spans="2:7" x14ac:dyDescent="0.25">
      <c r="B32" s="7" t="s">
        <v>10</v>
      </c>
      <c r="C32" s="5" t="s">
        <v>4</v>
      </c>
      <c r="D32" s="6" t="s">
        <v>3</v>
      </c>
      <c r="E32" s="5"/>
      <c r="F32" s="5" t="s">
        <v>4</v>
      </c>
      <c r="G32" s="5" t="s">
        <v>5</v>
      </c>
    </row>
  </sheetData>
  <mergeCells count="4">
    <mergeCell ref="C4:D4"/>
    <mergeCell ref="F4:G4"/>
    <mergeCell ref="C23:D23"/>
    <mergeCell ref="F23:G23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D6:K17"/>
  <sheetViews>
    <sheetView topLeftCell="C7" zoomScale="180" zoomScaleNormal="180" zoomScalePageLayoutView="180" workbookViewId="0">
      <selection activeCell="H10" sqref="H10"/>
    </sheetView>
  </sheetViews>
  <sheetFormatPr defaultColWidth="11" defaultRowHeight="15.75" x14ac:dyDescent="0.25"/>
  <sheetData>
    <row r="6" spans="4:11" x14ac:dyDescent="0.25">
      <c r="E6" s="52" t="s">
        <v>1</v>
      </c>
      <c r="F6" s="52"/>
      <c r="G6" s="1"/>
      <c r="H6" s="1"/>
      <c r="I6" s="52" t="s">
        <v>2</v>
      </c>
      <c r="J6" s="52"/>
    </row>
    <row r="7" spans="4:11" x14ac:dyDescent="0.25">
      <c r="E7" s="3">
        <v>0</v>
      </c>
      <c r="F7" s="4">
        <v>500000</v>
      </c>
      <c r="G7" s="4" t="s">
        <v>8</v>
      </c>
      <c r="H7" s="1"/>
      <c r="I7" s="3">
        <v>0</v>
      </c>
      <c r="J7" s="4">
        <v>500000</v>
      </c>
      <c r="K7" s="4" t="s">
        <v>8</v>
      </c>
    </row>
    <row r="8" spans="4:11" x14ac:dyDescent="0.25">
      <c r="E8" s="1">
        <v>1</v>
      </c>
      <c r="F8" s="2">
        <v>50000</v>
      </c>
      <c r="G8" s="51">
        <f>F8/(1+0.1)</f>
        <v>45454.545454545449</v>
      </c>
      <c r="H8" s="1"/>
      <c r="I8" s="1">
        <v>1</v>
      </c>
      <c r="J8" s="2">
        <v>450000</v>
      </c>
      <c r="K8" s="47">
        <f>J8/(1+0.1)</f>
        <v>409090.90909090906</v>
      </c>
    </row>
    <row r="9" spans="4:11" x14ac:dyDescent="0.25">
      <c r="E9" s="1">
        <v>2</v>
      </c>
      <c r="F9" s="2">
        <v>50000</v>
      </c>
      <c r="G9" s="51">
        <f>F9/((1+0.1)*(1+0.1))</f>
        <v>41322.31404958677</v>
      </c>
      <c r="H9" s="1"/>
      <c r="I9" s="1">
        <v>2</v>
      </c>
      <c r="J9" s="2">
        <v>50000</v>
      </c>
      <c r="K9" s="47">
        <f>J9/((1+0.1)*(1+0.1))</f>
        <v>41322.31404958677</v>
      </c>
    </row>
    <row r="10" spans="4:11" x14ac:dyDescent="0.25">
      <c r="E10" s="1">
        <v>3</v>
      </c>
      <c r="F10" s="2">
        <v>50000</v>
      </c>
      <c r="G10" s="51">
        <f>F10/((1+0.1)*(1+0.1)*(1+0.1))</f>
        <v>37565.740045078877</v>
      </c>
      <c r="H10" s="1"/>
      <c r="I10" s="1">
        <v>3</v>
      </c>
      <c r="J10" s="2">
        <v>50000</v>
      </c>
      <c r="K10" s="47">
        <f>J10/((1+0.1)*(1+0.1)*(1+0.1))</f>
        <v>37565.740045078877</v>
      </c>
    </row>
    <row r="11" spans="4:11" x14ac:dyDescent="0.25">
      <c r="E11" s="1">
        <v>4</v>
      </c>
      <c r="F11" s="2">
        <v>200000</v>
      </c>
      <c r="G11" s="51">
        <f>F11/((1+0.1)*(1+0.1)*(1+0.1)*(1+0.1))</f>
        <v>136602.69107301408</v>
      </c>
      <c r="H11" s="1"/>
      <c r="I11" s="1">
        <v>4</v>
      </c>
      <c r="J11" s="2">
        <v>50000</v>
      </c>
      <c r="K11" s="47">
        <f>J11/((1+0.1)*(1+0.1)*(1+0.1)*(1+0.1))</f>
        <v>34150.67276825352</v>
      </c>
    </row>
    <row r="12" spans="4:11" x14ac:dyDescent="0.25">
      <c r="E12" s="1">
        <v>5</v>
      </c>
      <c r="F12" s="2">
        <v>300000</v>
      </c>
      <c r="G12" s="51">
        <f>F12/((1+0.1)*(1+0.1)*(1+0.1)*(1+0.1)*(1+0.1))</f>
        <v>186276.39691774646</v>
      </c>
      <c r="H12" s="1"/>
      <c r="I12" s="1">
        <v>5</v>
      </c>
      <c r="J12" s="2">
        <v>0</v>
      </c>
      <c r="K12" s="47">
        <f>J12/((1+0.1)*(1+0.1)*(1+0.1)*(1+0.1)*(1+0.1))</f>
        <v>0</v>
      </c>
    </row>
    <row r="13" spans="4:11" x14ac:dyDescent="0.25">
      <c r="D13" s="10" t="s">
        <v>10</v>
      </c>
      <c r="E13" s="5" t="s">
        <v>0</v>
      </c>
      <c r="F13" s="6">
        <f>SUM(F8:F12)</f>
        <v>650000</v>
      </c>
      <c r="G13" s="6">
        <f>SUM(G8:G12)</f>
        <v>447221.68753997167</v>
      </c>
      <c r="H13" s="5"/>
      <c r="I13" s="5" t="s">
        <v>0</v>
      </c>
      <c r="J13" s="6">
        <f>SUM(J8:J12)</f>
        <v>600000</v>
      </c>
      <c r="K13" s="8">
        <f>SUM(K8:K12)</f>
        <v>522129.63595382823</v>
      </c>
    </row>
    <row r="14" spans="4:11" x14ac:dyDescent="0.25">
      <c r="E14" s="5"/>
      <c r="F14" s="6"/>
      <c r="G14" s="6"/>
      <c r="H14" s="5"/>
      <c r="I14" s="5"/>
      <c r="J14" s="5"/>
      <c r="K14" s="8"/>
    </row>
    <row r="15" spans="4:11" x14ac:dyDescent="0.25">
      <c r="E15" s="5" t="s">
        <v>4</v>
      </c>
      <c r="F15" s="6" t="s">
        <v>3</v>
      </c>
      <c r="G15" s="6"/>
      <c r="H15" s="5"/>
      <c r="I15" s="5" t="s">
        <v>4</v>
      </c>
      <c r="J15" s="5" t="s">
        <v>5</v>
      </c>
      <c r="K15" s="8"/>
    </row>
    <row r="16" spans="4:11" x14ac:dyDescent="0.25">
      <c r="E16" s="8"/>
      <c r="F16" s="8"/>
      <c r="G16" s="8"/>
      <c r="H16" s="8"/>
      <c r="I16" s="8"/>
      <c r="J16" s="8"/>
      <c r="K16" s="8"/>
    </row>
    <row r="17" spans="5:11" x14ac:dyDescent="0.25">
      <c r="E17" s="8" t="s">
        <v>9</v>
      </c>
      <c r="F17" s="9">
        <f>G13-F7</f>
        <v>-52778.312460028334</v>
      </c>
      <c r="G17" s="8"/>
      <c r="H17" s="8"/>
      <c r="I17" s="8" t="s">
        <v>9</v>
      </c>
      <c r="J17" s="9">
        <f>K13-J7</f>
        <v>22129.635953828227</v>
      </c>
      <c r="K17" s="8"/>
    </row>
  </sheetData>
  <mergeCells count="2">
    <mergeCell ref="E6:F6"/>
    <mergeCell ref="I6:J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4:R18"/>
  <sheetViews>
    <sheetView topLeftCell="A4" zoomScale="60" zoomScaleNormal="60" workbookViewId="0">
      <selection activeCell="D10" sqref="D10"/>
    </sheetView>
  </sheetViews>
  <sheetFormatPr defaultColWidth="23.5" defaultRowHeight="61.5" x14ac:dyDescent="0.9"/>
  <cols>
    <col min="2" max="2" width="42.125" customWidth="1"/>
    <col min="3" max="3" width="44.125" bestFit="1" customWidth="1"/>
    <col min="4" max="4" width="48.5" bestFit="1" customWidth="1"/>
    <col min="5" max="5" width="35.125" customWidth="1"/>
    <col min="6" max="9" width="33" customWidth="1"/>
    <col min="13" max="13" width="7.625" customWidth="1"/>
    <col min="14" max="14" width="29.875" style="12" customWidth="1"/>
    <col min="15" max="15" width="48.875" style="12" customWidth="1"/>
    <col min="16" max="16" width="74.375" style="12" customWidth="1"/>
    <col min="17" max="17" width="48.5" style="12" customWidth="1"/>
    <col min="18" max="18" width="29.875" style="12" customWidth="1"/>
  </cols>
  <sheetData>
    <row r="4" spans="2:18" x14ac:dyDescent="0.9">
      <c r="B4" s="11"/>
      <c r="C4" s="11"/>
      <c r="D4" s="11"/>
      <c r="E4" s="11"/>
      <c r="F4" s="11"/>
      <c r="G4" s="11"/>
      <c r="H4" s="11"/>
      <c r="I4" s="11"/>
    </row>
    <row r="5" spans="2:18" x14ac:dyDescent="0.9">
      <c r="B5" s="11"/>
      <c r="C5" s="53" t="s">
        <v>11</v>
      </c>
      <c r="D5" s="54"/>
      <c r="E5" s="13" t="s">
        <v>12</v>
      </c>
      <c r="F5" s="14" t="s">
        <v>13</v>
      </c>
      <c r="G5" s="50"/>
      <c r="H5" s="50"/>
      <c r="I5" s="50"/>
      <c r="J5" s="15"/>
      <c r="K5" s="15"/>
      <c r="L5" s="15"/>
      <c r="M5" s="15"/>
    </row>
    <row r="6" spans="2:18" x14ac:dyDescent="0.9">
      <c r="B6" s="11"/>
      <c r="C6" s="11"/>
      <c r="D6" s="16">
        <v>100000</v>
      </c>
      <c r="E6" s="13">
        <v>0.1</v>
      </c>
      <c r="F6" s="14">
        <f>E6*100</f>
        <v>10</v>
      </c>
      <c r="G6" s="50"/>
      <c r="H6" s="50"/>
      <c r="I6" s="50"/>
      <c r="J6" s="15"/>
      <c r="K6" s="15"/>
      <c r="L6" s="15"/>
      <c r="M6" s="15"/>
    </row>
    <row r="7" spans="2:18" x14ac:dyDescent="0.9">
      <c r="B7" s="11"/>
      <c r="C7" s="11"/>
      <c r="D7" s="13"/>
      <c r="E7" s="13"/>
      <c r="F7" s="13"/>
      <c r="G7" s="13"/>
      <c r="H7" s="13"/>
      <c r="I7" s="13"/>
      <c r="J7" s="1"/>
      <c r="K7" s="1"/>
      <c r="L7" s="1"/>
      <c r="M7" s="1"/>
      <c r="P7" s="17"/>
      <c r="Q7" s="17"/>
      <c r="R7" s="17"/>
    </row>
    <row r="8" spans="2:18" x14ac:dyDescent="0.9">
      <c r="B8" s="11"/>
      <c r="C8" s="18" t="s">
        <v>14</v>
      </c>
      <c r="D8" s="19" t="s">
        <v>15</v>
      </c>
      <c r="E8" s="13"/>
      <c r="F8" s="13"/>
      <c r="G8" s="13"/>
      <c r="H8" s="13"/>
      <c r="I8" s="13"/>
      <c r="J8" s="1"/>
      <c r="K8" s="1"/>
      <c r="L8" s="1"/>
      <c r="M8" s="1"/>
      <c r="P8" s="20" t="s">
        <v>11</v>
      </c>
      <c r="Q8" s="17" t="s">
        <v>12</v>
      </c>
      <c r="R8" s="21" t="s">
        <v>13</v>
      </c>
    </row>
    <row r="9" spans="2:18" x14ac:dyDescent="0.9">
      <c r="B9" s="22" t="s">
        <v>16</v>
      </c>
      <c r="C9" s="23">
        <v>70000</v>
      </c>
      <c r="D9" s="48">
        <f>C9/(1+E6)</f>
        <v>63636.363636363632</v>
      </c>
      <c r="E9" s="13"/>
      <c r="F9" s="13"/>
      <c r="G9" s="13"/>
      <c r="H9" s="13"/>
      <c r="I9" s="13"/>
      <c r="J9" s="1"/>
      <c r="K9" s="1"/>
      <c r="L9" s="1"/>
      <c r="M9" s="1"/>
      <c r="P9" s="20">
        <v>100000</v>
      </c>
      <c r="Q9" s="17">
        <v>0.13899</v>
      </c>
      <c r="R9" s="21">
        <f>Q9*100</f>
        <v>13.899000000000001</v>
      </c>
    </row>
    <row r="10" spans="2:18" x14ac:dyDescent="0.9">
      <c r="B10" s="22" t="s">
        <v>17</v>
      </c>
      <c r="C10" s="23">
        <v>50000</v>
      </c>
      <c r="D10" s="48">
        <f>C10/((1+E6)*(1+E6))</f>
        <v>41322.31404958677</v>
      </c>
      <c r="E10" s="13"/>
      <c r="F10" s="13"/>
      <c r="G10" s="13"/>
      <c r="H10" s="13"/>
      <c r="I10" s="13"/>
      <c r="J10" s="1"/>
      <c r="K10" s="1"/>
      <c r="L10" s="1"/>
      <c r="M10" s="1"/>
      <c r="P10" s="17"/>
      <c r="Q10" s="17"/>
      <c r="R10" s="17"/>
    </row>
    <row r="11" spans="2:18" x14ac:dyDescent="0.9">
      <c r="B11" s="55" t="s">
        <v>18</v>
      </c>
      <c r="C11" s="55"/>
      <c r="D11" s="48">
        <f>SUM(D9:D10)</f>
        <v>104958.6776859504</v>
      </c>
      <c r="E11" s="13"/>
      <c r="F11" s="13"/>
      <c r="G11" s="13"/>
      <c r="H11" s="13"/>
      <c r="I11" s="13"/>
      <c r="J11" s="1"/>
      <c r="K11" s="1"/>
      <c r="L11" s="1"/>
      <c r="M11" s="1"/>
      <c r="P11" s="17"/>
      <c r="Q11" s="17"/>
      <c r="R11" s="17"/>
    </row>
    <row r="12" spans="2:18" x14ac:dyDescent="0.9">
      <c r="B12" s="11"/>
      <c r="C12" s="11"/>
      <c r="D12" s="49"/>
      <c r="E12" s="13"/>
      <c r="F12" s="13"/>
      <c r="G12" s="13"/>
      <c r="H12" s="13"/>
      <c r="I12" s="13"/>
      <c r="J12" s="1"/>
      <c r="K12" s="1"/>
      <c r="L12" s="1"/>
      <c r="M12" s="1"/>
      <c r="N12" s="24" t="s">
        <v>16</v>
      </c>
      <c r="O12" s="25">
        <v>70000</v>
      </c>
      <c r="P12" s="26">
        <f>O12/(1+Q9)</f>
        <v>61457.958366623061</v>
      </c>
      <c r="Q12" s="17"/>
      <c r="R12" s="17"/>
    </row>
    <row r="13" spans="2:18" x14ac:dyDescent="0.9">
      <c r="B13" s="11"/>
      <c r="C13" s="11"/>
      <c r="D13" s="49"/>
      <c r="E13" s="13"/>
      <c r="F13" s="13"/>
      <c r="G13" s="13"/>
      <c r="H13" s="13"/>
      <c r="I13" s="13"/>
      <c r="J13" s="1"/>
      <c r="K13" s="1"/>
      <c r="L13" s="1"/>
      <c r="M13" s="1"/>
      <c r="N13" s="24" t="s">
        <v>17</v>
      </c>
      <c r="O13" s="25">
        <v>50000</v>
      </c>
      <c r="P13" s="26">
        <f>O13/((1+Q9)*(1+Q9))</f>
        <v>38541.639250954839</v>
      </c>
      <c r="Q13" s="17"/>
      <c r="R13" s="17"/>
    </row>
    <row r="14" spans="2:18" x14ac:dyDescent="0.9">
      <c r="B14" s="11"/>
      <c r="C14" s="22" t="s">
        <v>9</v>
      </c>
      <c r="D14" s="48">
        <f>ROUND(D11-D6, 0)</f>
        <v>4959</v>
      </c>
      <c r="E14" s="13"/>
      <c r="F14" s="13"/>
      <c r="G14" s="13"/>
      <c r="H14" s="13"/>
      <c r="I14" s="13"/>
      <c r="J14" s="1"/>
      <c r="K14" s="1"/>
      <c r="L14" s="1"/>
      <c r="M14" s="1"/>
      <c r="N14" s="56" t="s">
        <v>18</v>
      </c>
      <c r="O14" s="56"/>
      <c r="P14" s="26">
        <f>SUM(P12:P13)</f>
        <v>99999.597617577907</v>
      </c>
      <c r="Q14" s="17"/>
      <c r="R14" s="17"/>
    </row>
    <row r="15" spans="2:18" x14ac:dyDescent="0.9">
      <c r="P15" s="17"/>
      <c r="Q15" s="17"/>
      <c r="R15" s="17"/>
    </row>
    <row r="16" spans="2:18" x14ac:dyDescent="0.9">
      <c r="P16" s="17"/>
      <c r="Q16" s="17"/>
      <c r="R16" s="17"/>
    </row>
    <row r="17" spans="14:18" x14ac:dyDescent="0.9">
      <c r="N17"/>
      <c r="O17" s="24" t="s">
        <v>9</v>
      </c>
      <c r="P17" s="26">
        <f>ROUND(P14-P9, 0)</f>
        <v>0</v>
      </c>
      <c r="Q17" s="17"/>
      <c r="R17" s="17"/>
    </row>
    <row r="18" spans="14:18" x14ac:dyDescent="0.9">
      <c r="N18"/>
      <c r="P18" s="17"/>
      <c r="Q18" s="17"/>
      <c r="R18" s="17"/>
    </row>
  </sheetData>
  <mergeCells count="3">
    <mergeCell ref="C5:D5"/>
    <mergeCell ref="B11:C11"/>
    <mergeCell ref="N14:O1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F7:AC18"/>
  <sheetViews>
    <sheetView topLeftCell="C1" workbookViewId="0">
      <selection activeCell="J11" sqref="J11"/>
    </sheetView>
  </sheetViews>
  <sheetFormatPr defaultRowHeight="15.75" x14ac:dyDescent="0.25"/>
  <cols>
    <col min="7" max="7" width="9" style="1"/>
    <col min="8" max="8" width="13.75" bestFit="1" customWidth="1"/>
    <col min="9" max="9" width="9.5" bestFit="1" customWidth="1"/>
    <col min="10" max="10" width="6.125" bestFit="1" customWidth="1"/>
    <col min="14" max="19" width="9" style="47"/>
  </cols>
  <sheetData>
    <row r="7" spans="6:29" x14ac:dyDescent="0.25">
      <c r="H7" s="1"/>
      <c r="I7" s="1"/>
      <c r="J7" s="1"/>
    </row>
    <row r="8" spans="6:29" x14ac:dyDescent="0.25">
      <c r="H8" s="33" t="s">
        <v>11</v>
      </c>
      <c r="I8" s="1" t="s">
        <v>12</v>
      </c>
      <c r="J8" s="34" t="s">
        <v>13</v>
      </c>
      <c r="Z8" s="1"/>
      <c r="AA8" s="33" t="s">
        <v>11</v>
      </c>
      <c r="AB8" s="5" t="s">
        <v>12</v>
      </c>
      <c r="AC8" s="35" t="s">
        <v>13</v>
      </c>
    </row>
    <row r="9" spans="6:29" x14ac:dyDescent="0.25">
      <c r="H9" s="33">
        <v>150000</v>
      </c>
      <c r="I9" s="1">
        <v>0.1</v>
      </c>
      <c r="J9" s="34">
        <f>I9*100</f>
        <v>10</v>
      </c>
      <c r="Z9" s="1"/>
      <c r="AA9" s="33">
        <v>150000</v>
      </c>
      <c r="AB9" s="5">
        <v>0.11035</v>
      </c>
      <c r="AC9" s="35">
        <f>AB9*100</f>
        <v>11.035</v>
      </c>
    </row>
    <row r="10" spans="6:29" ht="10.15" customHeight="1" x14ac:dyDescent="0.25">
      <c r="H10" s="1"/>
      <c r="I10" s="1"/>
      <c r="J10" s="1"/>
      <c r="Z10" s="1"/>
      <c r="AA10" s="1"/>
      <c r="AB10" s="1"/>
      <c r="AC10" s="1"/>
    </row>
    <row r="11" spans="6:29" x14ac:dyDescent="0.25">
      <c r="G11" s="36" t="s">
        <v>19</v>
      </c>
      <c r="H11" s="35" t="s">
        <v>20</v>
      </c>
      <c r="I11" s="1"/>
      <c r="J11" s="1"/>
      <c r="Z11" s="36" t="s">
        <v>19</v>
      </c>
      <c r="AA11" s="35" t="s">
        <v>20</v>
      </c>
      <c r="AB11" s="1"/>
      <c r="AC11" s="1"/>
    </row>
    <row r="12" spans="6:29" x14ac:dyDescent="0.25">
      <c r="F12" s="37" t="s">
        <v>16</v>
      </c>
      <c r="G12" s="38">
        <v>90000</v>
      </c>
      <c r="H12" s="35">
        <f>G12/(1+I9)</f>
        <v>81818.181818181809</v>
      </c>
      <c r="I12" s="1"/>
      <c r="J12" s="1"/>
      <c r="Y12" s="37" t="s">
        <v>16</v>
      </c>
      <c r="Z12" s="38">
        <v>90000</v>
      </c>
      <c r="AA12" s="35">
        <f>Z12/(1+AB9)</f>
        <v>81055.523033277801</v>
      </c>
      <c r="AB12" s="1"/>
      <c r="AC12" s="1"/>
    </row>
    <row r="13" spans="6:29" x14ac:dyDescent="0.25">
      <c r="F13" s="37" t="s">
        <v>17</v>
      </c>
      <c r="G13" s="38">
        <v>85000</v>
      </c>
      <c r="H13" s="35">
        <f>G13/((1+I9)*(1+I9))</f>
        <v>70247.933884297512</v>
      </c>
      <c r="I13" s="1"/>
      <c r="J13" s="1"/>
      <c r="Y13" s="37" t="s">
        <v>17</v>
      </c>
      <c r="Z13" s="38">
        <v>85000</v>
      </c>
      <c r="AA13" s="35">
        <f>Z13/((1+AB9)*(1+AB9))</f>
        <v>68944.421507018444</v>
      </c>
      <c r="AB13" s="1"/>
      <c r="AC13" s="1"/>
    </row>
    <row r="14" spans="6:29" x14ac:dyDescent="0.25">
      <c r="F14" s="57" t="s">
        <v>18</v>
      </c>
      <c r="G14" s="57"/>
      <c r="H14" s="35">
        <f>SUM(H12:H13)</f>
        <v>152066.11570247932</v>
      </c>
      <c r="I14" s="1"/>
      <c r="J14" s="1"/>
      <c r="Y14" s="57" t="s">
        <v>18</v>
      </c>
      <c r="Z14" s="57"/>
      <c r="AA14" s="35">
        <f>SUM(AA12:AA13)</f>
        <v>149999.94454029624</v>
      </c>
      <c r="AB14" s="1"/>
      <c r="AC14" s="1"/>
    </row>
    <row r="15" spans="6:29" ht="9" customHeight="1" x14ac:dyDescent="0.25">
      <c r="H15" s="5"/>
      <c r="I15" s="1"/>
      <c r="J15" s="1"/>
      <c r="Z15" s="1"/>
      <c r="AA15" s="5"/>
      <c r="AB15" s="1"/>
      <c r="AC15" s="1"/>
    </row>
    <row r="16" spans="6:29" ht="8.4499999999999993" customHeight="1" x14ac:dyDescent="0.25">
      <c r="H16" s="5"/>
      <c r="I16" s="1"/>
      <c r="J16" s="1"/>
      <c r="Z16" s="1"/>
      <c r="AA16" s="5"/>
      <c r="AB16" s="1"/>
      <c r="AC16" s="1"/>
    </row>
    <row r="17" spans="7:29" x14ac:dyDescent="0.25">
      <c r="G17" s="36" t="s">
        <v>9</v>
      </c>
      <c r="H17" s="35">
        <f>ROUND(H14-H9, 0)</f>
        <v>2066</v>
      </c>
      <c r="I17" s="1"/>
      <c r="J17" s="1"/>
      <c r="Z17" s="36" t="s">
        <v>9</v>
      </c>
      <c r="AA17" s="35">
        <f>ROUND(AA14-AA9, 0)</f>
        <v>0</v>
      </c>
      <c r="AB17" s="1"/>
      <c r="AC17" s="1"/>
    </row>
    <row r="18" spans="7:29" x14ac:dyDescent="0.25">
      <c r="H18" s="1"/>
      <c r="I18" s="1"/>
      <c r="J18" s="1"/>
    </row>
  </sheetData>
  <mergeCells count="2">
    <mergeCell ref="F14:G14"/>
    <mergeCell ref="Y14:Z14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G7:AJ169"/>
  <sheetViews>
    <sheetView topLeftCell="A9" zoomScale="60" zoomScaleNormal="60" workbookViewId="0">
      <selection activeCell="H13" sqref="H13:H14"/>
    </sheetView>
  </sheetViews>
  <sheetFormatPr defaultColWidth="8.875" defaultRowHeight="15.75" x14ac:dyDescent="0.25"/>
  <cols>
    <col min="8" max="8" width="33.875" customWidth="1"/>
    <col min="9" max="9" width="32.875" customWidth="1"/>
    <col min="10" max="10" width="34.25" customWidth="1"/>
    <col min="11" max="11" width="20" customWidth="1"/>
    <col min="19" max="19" width="8.875" style="47"/>
    <col min="20" max="20" width="9.75" style="47" customWidth="1"/>
    <col min="21" max="27" width="8.875" style="47"/>
    <col min="28" max="28" width="22.75" style="47" bestFit="1" customWidth="1"/>
    <col min="29" max="29" width="8.875" style="47"/>
    <col min="32" max="32" width="44.625" customWidth="1"/>
    <col min="33" max="33" width="28.375" customWidth="1"/>
    <col min="34" max="34" width="79.875" customWidth="1"/>
    <col min="35" max="35" width="49.125" customWidth="1"/>
    <col min="36" max="36" width="24" customWidth="1"/>
  </cols>
  <sheetData>
    <row r="7" spans="7:36" x14ac:dyDescent="0.25">
      <c r="AF7" s="27"/>
    </row>
    <row r="8" spans="7:36" x14ac:dyDescent="0.25">
      <c r="I8" s="1"/>
      <c r="J8" s="1"/>
      <c r="K8" s="1"/>
    </row>
    <row r="9" spans="7:36" ht="61.5" x14ac:dyDescent="0.9">
      <c r="G9" s="41"/>
      <c r="H9" s="41"/>
      <c r="I9" s="42" t="s">
        <v>11</v>
      </c>
      <c r="J9" s="43" t="s">
        <v>12</v>
      </c>
      <c r="K9" s="44" t="s">
        <v>13</v>
      </c>
      <c r="L9" s="41"/>
      <c r="S9" s="64"/>
      <c r="T9" s="64"/>
      <c r="U9" s="64"/>
      <c r="V9" s="64"/>
      <c r="W9" s="64"/>
      <c r="X9" s="64"/>
      <c r="Y9" s="64"/>
      <c r="Z9" s="64"/>
      <c r="AA9" s="64"/>
      <c r="AB9" s="64"/>
      <c r="AC9" s="64"/>
      <c r="AF9" s="28"/>
      <c r="AG9" s="28"/>
      <c r="AH9" s="29"/>
      <c r="AI9" s="29"/>
      <c r="AJ9" s="29"/>
    </row>
    <row r="10" spans="7:36" ht="61.5" x14ac:dyDescent="0.9">
      <c r="G10" s="41"/>
      <c r="H10" s="41"/>
      <c r="I10" s="42">
        <v>24000</v>
      </c>
      <c r="J10" s="43">
        <v>0.12</v>
      </c>
      <c r="K10" s="44">
        <f>J10*100</f>
        <v>12</v>
      </c>
      <c r="L10" s="41"/>
      <c r="S10" s="64"/>
      <c r="T10" s="64"/>
      <c r="U10" s="64"/>
      <c r="V10" s="64"/>
      <c r="W10" s="64"/>
      <c r="X10" s="64"/>
      <c r="Y10" s="64"/>
      <c r="Z10" s="64"/>
      <c r="AA10" s="64"/>
      <c r="AB10" s="64"/>
      <c r="AC10" s="64"/>
      <c r="AF10" s="28"/>
      <c r="AG10" s="28"/>
      <c r="AH10" s="20" t="s">
        <v>11</v>
      </c>
      <c r="AI10" s="29" t="s">
        <v>12</v>
      </c>
      <c r="AJ10" s="30" t="s">
        <v>13</v>
      </c>
    </row>
    <row r="11" spans="7:36" ht="61.5" x14ac:dyDescent="0.9">
      <c r="G11" s="41"/>
      <c r="H11" s="41"/>
      <c r="I11" s="43"/>
      <c r="J11" s="43"/>
      <c r="K11" s="43"/>
      <c r="L11" s="41"/>
      <c r="S11" s="64"/>
      <c r="T11" s="64"/>
      <c r="U11" s="64"/>
      <c r="V11" s="64"/>
      <c r="W11" s="64"/>
      <c r="X11" s="64"/>
      <c r="Y11" s="64"/>
      <c r="Z11" s="64"/>
      <c r="AA11" s="64"/>
      <c r="AB11" s="64"/>
      <c r="AC11" s="64"/>
      <c r="AF11" s="28"/>
      <c r="AG11" s="28"/>
      <c r="AH11" s="20">
        <v>24000</v>
      </c>
      <c r="AI11" s="66">
        <v>0.13</v>
      </c>
      <c r="AJ11" s="65">
        <f>AI11*100</f>
        <v>13</v>
      </c>
    </row>
    <row r="12" spans="7:36" ht="61.5" x14ac:dyDescent="0.9">
      <c r="G12" s="41"/>
      <c r="H12" s="41" t="s">
        <v>19</v>
      </c>
      <c r="I12" s="43" t="s">
        <v>20</v>
      </c>
      <c r="J12" s="43"/>
      <c r="K12" s="43"/>
      <c r="L12" s="41"/>
      <c r="S12" s="64"/>
      <c r="T12" s="64"/>
      <c r="U12" s="64"/>
      <c r="V12" s="64"/>
      <c r="W12" s="64"/>
      <c r="X12" s="64"/>
      <c r="Y12" s="64"/>
      <c r="Z12" s="64"/>
      <c r="AA12" s="64"/>
      <c r="AB12" s="64"/>
      <c r="AC12" s="64"/>
      <c r="AF12" s="28"/>
      <c r="AG12" s="28"/>
      <c r="AH12" s="29"/>
      <c r="AI12" s="29"/>
      <c r="AJ12" s="29"/>
    </row>
    <row r="13" spans="7:36" ht="61.5" x14ac:dyDescent="0.9">
      <c r="G13" s="45" t="s">
        <v>16</v>
      </c>
      <c r="H13" s="46">
        <v>9950</v>
      </c>
      <c r="I13" s="62">
        <f>H13/(1+J10)</f>
        <v>8883.9285714285706</v>
      </c>
      <c r="J13" s="32">
        <v>9950</v>
      </c>
      <c r="K13" s="43"/>
      <c r="L13" s="41"/>
      <c r="S13" s="64"/>
      <c r="T13" s="64"/>
      <c r="U13" s="64"/>
      <c r="V13" s="64"/>
      <c r="W13" s="64"/>
      <c r="X13" s="64"/>
      <c r="Y13" s="64"/>
      <c r="Z13" s="64"/>
      <c r="AA13" s="64"/>
      <c r="AB13" s="64"/>
      <c r="AC13" s="64"/>
      <c r="AF13" s="28"/>
      <c r="AG13" s="28"/>
      <c r="AH13" s="29"/>
      <c r="AI13" s="29"/>
      <c r="AJ13" s="29"/>
    </row>
    <row r="14" spans="7:36" ht="61.5" x14ac:dyDescent="0.9">
      <c r="G14" s="45" t="s">
        <v>17</v>
      </c>
      <c r="H14" s="46">
        <v>14950</v>
      </c>
      <c r="I14" s="62">
        <f>H14/((1+J10)*(1+J10))</f>
        <v>11918.048469387753</v>
      </c>
      <c r="J14" s="32">
        <v>14950</v>
      </c>
      <c r="K14" s="43"/>
      <c r="L14" s="41"/>
      <c r="S14" s="64"/>
      <c r="T14" s="64"/>
      <c r="U14" s="64"/>
      <c r="V14" s="64"/>
      <c r="W14" s="64"/>
      <c r="X14" s="64"/>
      <c r="Y14" s="64"/>
      <c r="Z14" s="64"/>
      <c r="AA14" s="64"/>
      <c r="AB14" s="32">
        <v>10000</v>
      </c>
      <c r="AC14" s="64"/>
      <c r="AF14" s="31" t="s">
        <v>16</v>
      </c>
      <c r="AG14" s="32">
        <v>9950</v>
      </c>
      <c r="AH14" s="65">
        <f>AG14/(1+AI11)</f>
        <v>8805.3097345132755</v>
      </c>
      <c r="AI14" s="29"/>
      <c r="AJ14" s="29"/>
    </row>
    <row r="15" spans="7:36" ht="61.5" x14ac:dyDescent="0.9">
      <c r="G15" s="45" t="s">
        <v>21</v>
      </c>
      <c r="H15" s="46">
        <v>5031</v>
      </c>
      <c r="I15" s="62">
        <f>H15/((1+J10)*(1+J10)*(1+J10))</f>
        <v>3580.9664267492703</v>
      </c>
      <c r="J15" s="32">
        <v>5031</v>
      </c>
      <c r="K15" s="43"/>
      <c r="L15" s="41"/>
      <c r="S15" s="64"/>
      <c r="T15" s="64"/>
      <c r="U15" s="64"/>
      <c r="V15" s="64"/>
      <c r="W15" s="64"/>
      <c r="X15" s="64"/>
      <c r="Y15" s="64"/>
      <c r="Z15" s="64"/>
      <c r="AA15" s="64"/>
      <c r="AB15" s="32">
        <v>15000</v>
      </c>
      <c r="AC15" s="64"/>
      <c r="AF15" s="31" t="s">
        <v>17</v>
      </c>
      <c r="AG15" s="32">
        <v>14950</v>
      </c>
      <c r="AH15" s="65">
        <f>AG15/((1+AI11)*(1+AI11))</f>
        <v>11708.042916438251</v>
      </c>
      <c r="AI15" s="29"/>
      <c r="AJ15" s="29"/>
    </row>
    <row r="16" spans="7:36" ht="61.5" x14ac:dyDescent="0.9">
      <c r="G16" s="58" t="s">
        <v>18</v>
      </c>
      <c r="H16" s="58"/>
      <c r="I16" s="62">
        <f>SUM(I13:I15)</f>
        <v>24382.943467565594</v>
      </c>
      <c r="J16" s="43"/>
      <c r="K16" s="43"/>
      <c r="L16" s="41"/>
      <c r="S16" s="64"/>
      <c r="T16" s="64"/>
      <c r="U16" s="64"/>
      <c r="V16" s="64"/>
      <c r="W16" s="64"/>
      <c r="X16" s="64"/>
      <c r="Y16" s="64"/>
      <c r="Z16" s="64"/>
      <c r="AA16" s="64"/>
      <c r="AB16" s="32">
        <v>5000</v>
      </c>
      <c r="AC16" s="64"/>
      <c r="AF16" s="31" t="s">
        <v>21</v>
      </c>
      <c r="AG16" s="32">
        <v>5031</v>
      </c>
      <c r="AH16" s="65">
        <f>AG16/((1+AI11)*(1+AI11)*(1+AI11))</f>
        <v>3486.7353664190873</v>
      </c>
      <c r="AI16" s="29"/>
      <c r="AJ16" s="29"/>
    </row>
    <row r="17" spans="7:36" ht="61.5" x14ac:dyDescent="0.9">
      <c r="G17" s="41"/>
      <c r="H17" s="41"/>
      <c r="I17" s="63"/>
      <c r="J17" s="43"/>
      <c r="K17" s="43"/>
      <c r="L17" s="41"/>
      <c r="S17" s="64"/>
      <c r="T17" s="64"/>
      <c r="U17" s="64"/>
      <c r="V17" s="64"/>
      <c r="W17" s="64"/>
      <c r="X17" s="64"/>
      <c r="Y17" s="64"/>
      <c r="Z17" s="64"/>
      <c r="AA17" s="64"/>
      <c r="AB17" s="64"/>
      <c r="AC17" s="64"/>
      <c r="AF17" s="59" t="s">
        <v>18</v>
      </c>
      <c r="AG17" s="59"/>
      <c r="AH17" s="65">
        <f>SUM(AH14:AH16)</f>
        <v>24000.088017370617</v>
      </c>
      <c r="AI17" s="29"/>
      <c r="AJ17" s="29"/>
    </row>
    <row r="18" spans="7:36" ht="61.5" x14ac:dyDescent="0.9">
      <c r="G18" s="41"/>
      <c r="H18" s="41"/>
      <c r="I18" s="63"/>
      <c r="J18" s="43"/>
      <c r="K18" s="43"/>
      <c r="L18" s="41"/>
      <c r="S18" s="64"/>
      <c r="T18" s="64"/>
      <c r="U18" s="64"/>
      <c r="V18" s="64"/>
      <c r="W18" s="64"/>
      <c r="X18" s="64"/>
      <c r="Y18" s="64"/>
      <c r="Z18" s="64"/>
      <c r="AA18" s="64"/>
      <c r="AB18" s="64"/>
      <c r="AC18" s="64"/>
      <c r="AF18" s="28"/>
      <c r="AG18" s="28"/>
      <c r="AH18" s="66"/>
      <c r="AI18" s="29"/>
      <c r="AJ18" s="29"/>
    </row>
    <row r="19" spans="7:36" ht="61.5" x14ac:dyDescent="0.9">
      <c r="G19" s="41"/>
      <c r="H19" s="45" t="s">
        <v>9</v>
      </c>
      <c r="I19" s="62">
        <f>ROUND(I16-I10, 0)</f>
        <v>383</v>
      </c>
      <c r="J19" s="43"/>
      <c r="K19" s="43"/>
      <c r="L19" s="41"/>
      <c r="S19" s="64"/>
      <c r="T19" s="64"/>
      <c r="U19" s="64"/>
      <c r="V19" s="64"/>
      <c r="W19" s="64"/>
      <c r="X19" s="64"/>
      <c r="Y19" s="64"/>
      <c r="Z19" s="64"/>
      <c r="AA19" s="64"/>
      <c r="AB19" s="64"/>
      <c r="AC19" s="64"/>
      <c r="AF19" s="28"/>
      <c r="AG19" s="28"/>
      <c r="AH19" s="66"/>
      <c r="AI19" s="29"/>
      <c r="AJ19" s="29"/>
    </row>
    <row r="20" spans="7:36" ht="61.5" x14ac:dyDescent="0.9">
      <c r="G20" s="41"/>
      <c r="H20" s="41"/>
      <c r="I20" s="43"/>
      <c r="J20" s="43"/>
      <c r="K20" s="43"/>
      <c r="L20" s="41"/>
      <c r="S20" s="64"/>
      <c r="T20" s="64"/>
      <c r="U20" s="64"/>
      <c r="V20" s="64"/>
      <c r="W20" s="64"/>
      <c r="X20" s="64"/>
      <c r="Y20" s="64"/>
      <c r="Z20" s="64"/>
      <c r="AA20" s="64"/>
      <c r="AB20" s="64"/>
      <c r="AC20" s="64"/>
      <c r="AF20" s="28"/>
      <c r="AG20" s="31" t="s">
        <v>9</v>
      </c>
      <c r="AH20" s="65">
        <f>ROUND(AH17-AH11, 0)</f>
        <v>0</v>
      </c>
      <c r="AI20" s="29"/>
      <c r="AJ20" s="29"/>
    </row>
    <row r="21" spans="7:36" ht="61.5" x14ac:dyDescent="0.9">
      <c r="S21" s="64"/>
      <c r="T21" s="64"/>
      <c r="U21" s="64"/>
      <c r="V21" s="64"/>
      <c r="W21" s="64"/>
      <c r="X21" s="64"/>
      <c r="Y21" s="64"/>
      <c r="Z21" s="64"/>
      <c r="AA21" s="64"/>
      <c r="AB21" s="64"/>
      <c r="AC21" s="64"/>
      <c r="AF21" s="28"/>
      <c r="AG21" s="28"/>
      <c r="AH21" s="28"/>
      <c r="AI21" s="28"/>
      <c r="AJ21" s="28"/>
    </row>
    <row r="22" spans="7:36" x14ac:dyDescent="0.25">
      <c r="S22" s="64"/>
      <c r="T22" s="64"/>
      <c r="U22" s="64"/>
      <c r="V22" s="64"/>
      <c r="W22" s="64"/>
      <c r="X22" s="64"/>
      <c r="Y22" s="64"/>
      <c r="Z22" s="64"/>
      <c r="AA22" s="64"/>
      <c r="AB22" s="64"/>
      <c r="AC22" s="64"/>
    </row>
    <row r="23" spans="7:36" x14ac:dyDescent="0.25">
      <c r="S23" s="64"/>
      <c r="T23" s="64"/>
      <c r="U23" s="64"/>
      <c r="V23" s="64"/>
      <c r="W23" s="64"/>
      <c r="X23" s="64"/>
      <c r="Y23" s="64"/>
      <c r="Z23" s="64"/>
      <c r="AA23" s="64"/>
      <c r="AB23" s="64"/>
      <c r="AC23" s="64"/>
    </row>
    <row r="24" spans="7:36" x14ac:dyDescent="0.25">
      <c r="S24" s="64"/>
      <c r="T24" s="64"/>
      <c r="U24" s="64"/>
      <c r="V24" s="64"/>
      <c r="W24" s="64"/>
      <c r="X24" s="64"/>
      <c r="Y24" s="64"/>
      <c r="Z24" s="64"/>
      <c r="AA24" s="64"/>
      <c r="AB24" s="64"/>
      <c r="AC24" s="64"/>
    </row>
    <row r="25" spans="7:36" x14ac:dyDescent="0.25">
      <c r="S25" s="64"/>
      <c r="T25" s="64"/>
      <c r="U25" s="64"/>
      <c r="V25" s="64"/>
      <c r="W25" s="64"/>
      <c r="X25" s="64"/>
      <c r="Y25" s="64"/>
      <c r="Z25" s="64"/>
      <c r="AA25" s="64"/>
      <c r="AB25" s="64"/>
      <c r="AC25" s="64"/>
    </row>
    <row r="26" spans="7:36" x14ac:dyDescent="0.25">
      <c r="S26" s="64"/>
      <c r="T26" s="64"/>
      <c r="U26" s="64"/>
      <c r="V26" s="64"/>
      <c r="W26" s="64"/>
      <c r="X26" s="64"/>
      <c r="Y26" s="64"/>
      <c r="Z26" s="64"/>
      <c r="AA26" s="64"/>
      <c r="AB26" s="64"/>
      <c r="AC26" s="64"/>
    </row>
    <row r="27" spans="7:36" x14ac:dyDescent="0.25">
      <c r="S27" s="64"/>
      <c r="T27" s="64"/>
      <c r="U27" s="64"/>
      <c r="V27" s="64"/>
      <c r="W27" s="64"/>
      <c r="X27" s="64"/>
      <c r="Y27" s="64"/>
      <c r="Z27" s="64"/>
      <c r="AA27" s="64"/>
      <c r="AB27" s="64"/>
      <c r="AC27" s="64"/>
    </row>
    <row r="28" spans="7:36" x14ac:dyDescent="0.25">
      <c r="S28" s="64"/>
      <c r="T28" s="64"/>
      <c r="U28" s="64"/>
      <c r="V28" s="64"/>
      <c r="W28" s="64"/>
      <c r="X28" s="64"/>
      <c r="Y28" s="64"/>
      <c r="Z28" s="64"/>
      <c r="AA28" s="64"/>
      <c r="AB28" s="64"/>
      <c r="AC28" s="64"/>
    </row>
    <row r="29" spans="7:36" x14ac:dyDescent="0.25">
      <c r="S29" s="64"/>
      <c r="T29" s="64"/>
      <c r="U29" s="64"/>
      <c r="V29" s="64"/>
      <c r="W29" s="64"/>
      <c r="X29" s="64"/>
      <c r="Y29" s="64"/>
      <c r="Z29" s="64"/>
      <c r="AA29" s="64"/>
      <c r="AB29" s="64"/>
      <c r="AC29" s="64"/>
    </row>
    <row r="30" spans="7:36" x14ac:dyDescent="0.25">
      <c r="S30" s="64"/>
      <c r="T30" s="64"/>
      <c r="U30" s="64"/>
      <c r="V30" s="64"/>
      <c r="W30" s="64"/>
      <c r="X30" s="64"/>
      <c r="Y30" s="64"/>
      <c r="Z30" s="64"/>
      <c r="AA30" s="64"/>
      <c r="AB30" s="64"/>
      <c r="AC30" s="64"/>
    </row>
    <row r="31" spans="7:36" x14ac:dyDescent="0.25">
      <c r="S31" s="64"/>
      <c r="T31" s="64"/>
      <c r="U31" s="64"/>
      <c r="V31" s="64"/>
      <c r="W31" s="64"/>
      <c r="X31" s="64"/>
      <c r="Y31" s="64"/>
      <c r="Z31" s="64"/>
      <c r="AA31" s="64"/>
      <c r="AB31" s="64"/>
      <c r="AC31" s="64"/>
    </row>
    <row r="32" spans="7:36" x14ac:dyDescent="0.25">
      <c r="S32" s="64"/>
      <c r="T32" s="64"/>
      <c r="U32" s="64"/>
      <c r="V32" s="64"/>
      <c r="W32" s="64"/>
      <c r="X32" s="64"/>
      <c r="Y32" s="64"/>
      <c r="Z32" s="64"/>
      <c r="AA32" s="64"/>
      <c r="AB32" s="64"/>
      <c r="AC32" s="64"/>
    </row>
    <row r="33" spans="19:29" x14ac:dyDescent="0.25">
      <c r="S33" s="64"/>
      <c r="T33" s="64"/>
      <c r="U33" s="64"/>
      <c r="V33" s="64"/>
      <c r="W33" s="64"/>
      <c r="X33" s="64"/>
      <c r="Y33" s="64"/>
      <c r="Z33" s="64"/>
      <c r="AA33" s="64"/>
      <c r="AB33" s="64"/>
      <c r="AC33" s="64"/>
    </row>
    <row r="34" spans="19:29" x14ac:dyDescent="0.25">
      <c r="S34" s="64"/>
      <c r="T34" s="64"/>
      <c r="U34" s="64"/>
      <c r="V34" s="64"/>
      <c r="W34" s="64"/>
      <c r="X34" s="64"/>
      <c r="Y34" s="64"/>
      <c r="Z34" s="64"/>
      <c r="AA34" s="64"/>
      <c r="AB34" s="64"/>
      <c r="AC34" s="64"/>
    </row>
    <row r="35" spans="19:29" x14ac:dyDescent="0.25">
      <c r="S35" s="64"/>
      <c r="T35" s="64"/>
      <c r="U35" s="64"/>
      <c r="V35" s="64"/>
      <c r="W35" s="64"/>
      <c r="X35" s="64"/>
      <c r="Y35" s="64"/>
      <c r="Z35" s="64"/>
      <c r="AA35" s="64"/>
      <c r="AB35" s="64"/>
      <c r="AC35" s="64"/>
    </row>
    <row r="36" spans="19:29" x14ac:dyDescent="0.25">
      <c r="S36" s="64"/>
      <c r="T36" s="64"/>
      <c r="U36" s="64"/>
      <c r="V36" s="64"/>
      <c r="W36" s="64"/>
      <c r="X36" s="64"/>
      <c r="Y36" s="64"/>
      <c r="Z36" s="64"/>
      <c r="AA36" s="64"/>
      <c r="AB36" s="64"/>
      <c r="AC36" s="64"/>
    </row>
    <row r="37" spans="19:29" x14ac:dyDescent="0.25">
      <c r="S37" s="64"/>
      <c r="T37" s="64"/>
      <c r="U37" s="64"/>
      <c r="V37" s="64"/>
      <c r="W37" s="64"/>
      <c r="X37" s="64"/>
      <c r="Y37" s="64"/>
      <c r="Z37" s="64"/>
      <c r="AA37" s="64"/>
      <c r="AB37" s="64"/>
      <c r="AC37" s="64"/>
    </row>
    <row r="38" spans="19:29" x14ac:dyDescent="0.25">
      <c r="S38" s="64"/>
      <c r="T38" s="64"/>
      <c r="U38" s="64"/>
      <c r="V38" s="64"/>
      <c r="W38" s="64"/>
      <c r="X38" s="64"/>
      <c r="Y38" s="64"/>
      <c r="Z38" s="64"/>
      <c r="AA38" s="64"/>
      <c r="AB38" s="64"/>
      <c r="AC38" s="64"/>
    </row>
    <row r="39" spans="19:29" x14ac:dyDescent="0.25">
      <c r="S39" s="64"/>
      <c r="T39" s="64"/>
      <c r="U39" s="64"/>
      <c r="V39" s="64"/>
      <c r="W39" s="64"/>
      <c r="X39" s="64"/>
      <c r="Y39" s="64"/>
      <c r="Z39" s="64"/>
      <c r="AA39" s="64"/>
      <c r="AB39" s="64"/>
      <c r="AC39" s="64"/>
    </row>
    <row r="40" spans="19:29" x14ac:dyDescent="0.25">
      <c r="S40" s="64"/>
      <c r="T40" s="64"/>
      <c r="U40" s="64"/>
      <c r="V40" s="64"/>
      <c r="W40" s="64"/>
      <c r="X40" s="64"/>
      <c r="Y40" s="64"/>
      <c r="Z40" s="64"/>
      <c r="AA40" s="64"/>
      <c r="AB40" s="64"/>
      <c r="AC40" s="64"/>
    </row>
    <row r="41" spans="19:29" x14ac:dyDescent="0.25">
      <c r="S41" s="64"/>
      <c r="T41" s="64"/>
      <c r="U41" s="64"/>
      <c r="V41" s="64"/>
      <c r="W41" s="64"/>
      <c r="X41" s="64"/>
      <c r="Y41" s="64"/>
      <c r="Z41" s="64"/>
      <c r="AA41" s="64"/>
      <c r="AB41" s="64"/>
      <c r="AC41" s="64"/>
    </row>
    <row r="42" spans="19:29" x14ac:dyDescent="0.25">
      <c r="S42" s="64"/>
      <c r="T42" s="64"/>
      <c r="U42" s="64"/>
      <c r="V42" s="64"/>
      <c r="W42" s="64"/>
      <c r="X42" s="64"/>
      <c r="Y42" s="64"/>
      <c r="Z42" s="64"/>
      <c r="AA42" s="64"/>
      <c r="AB42" s="64"/>
      <c r="AC42" s="64"/>
    </row>
    <row r="43" spans="19:29" x14ac:dyDescent="0.25">
      <c r="S43" s="64"/>
      <c r="T43" s="64"/>
      <c r="U43" s="64"/>
      <c r="V43" s="64"/>
      <c r="W43" s="64"/>
      <c r="X43" s="64"/>
      <c r="Y43" s="64"/>
      <c r="Z43" s="64"/>
      <c r="AA43" s="64"/>
      <c r="AB43" s="64"/>
      <c r="AC43" s="64"/>
    </row>
    <row r="44" spans="19:29" x14ac:dyDescent="0.25">
      <c r="S44" s="64"/>
      <c r="T44" s="64"/>
      <c r="U44" s="64"/>
      <c r="V44" s="64"/>
      <c r="W44" s="64"/>
      <c r="X44" s="64"/>
      <c r="Y44" s="64"/>
      <c r="Z44" s="64"/>
      <c r="AA44" s="64"/>
      <c r="AB44" s="64"/>
      <c r="AC44" s="64"/>
    </row>
    <row r="45" spans="19:29" x14ac:dyDescent="0.25">
      <c r="S45" s="64"/>
      <c r="T45" s="64"/>
      <c r="U45" s="64"/>
      <c r="V45" s="64"/>
      <c r="W45" s="64"/>
      <c r="X45" s="64"/>
      <c r="Y45" s="64"/>
      <c r="Z45" s="64"/>
      <c r="AA45" s="64"/>
      <c r="AB45" s="64"/>
      <c r="AC45" s="64"/>
    </row>
    <row r="46" spans="19:29" x14ac:dyDescent="0.25">
      <c r="S46" s="64"/>
      <c r="T46" s="64"/>
      <c r="U46" s="64"/>
      <c r="V46" s="64"/>
      <c r="W46" s="64"/>
      <c r="X46" s="64"/>
      <c r="Y46" s="64"/>
      <c r="Z46" s="64"/>
      <c r="AA46" s="64"/>
      <c r="AB46" s="64"/>
      <c r="AC46" s="64"/>
    </row>
    <row r="47" spans="19:29" x14ac:dyDescent="0.25">
      <c r="S47" s="64"/>
      <c r="T47" s="64"/>
      <c r="U47" s="64"/>
      <c r="V47" s="64"/>
      <c r="W47" s="64"/>
      <c r="X47" s="64"/>
      <c r="Y47" s="64"/>
      <c r="Z47" s="64"/>
      <c r="AA47" s="64"/>
      <c r="AB47" s="64"/>
      <c r="AC47" s="64"/>
    </row>
    <row r="48" spans="19:29" x14ac:dyDescent="0.25">
      <c r="S48" s="64"/>
      <c r="T48" s="64"/>
      <c r="U48" s="64"/>
      <c r="V48" s="64"/>
      <c r="W48" s="64"/>
      <c r="X48" s="64"/>
      <c r="Y48" s="64"/>
      <c r="Z48" s="64"/>
      <c r="AA48" s="64"/>
      <c r="AB48" s="64"/>
      <c r="AC48" s="64"/>
    </row>
    <row r="49" spans="19:29" x14ac:dyDescent="0.25">
      <c r="S49" s="64"/>
      <c r="T49" s="64"/>
      <c r="U49" s="64"/>
      <c r="V49" s="64"/>
      <c r="W49" s="64"/>
      <c r="X49" s="64"/>
      <c r="Y49" s="64"/>
      <c r="Z49" s="64"/>
      <c r="AA49" s="64"/>
      <c r="AB49" s="64"/>
      <c r="AC49" s="64"/>
    </row>
    <row r="50" spans="19:29" x14ac:dyDescent="0.25">
      <c r="S50" s="64"/>
      <c r="T50" s="64"/>
      <c r="U50" s="64"/>
      <c r="V50" s="64"/>
      <c r="W50" s="64"/>
      <c r="X50" s="64"/>
      <c r="Y50" s="64"/>
      <c r="Z50" s="64"/>
      <c r="AA50" s="64"/>
      <c r="AB50" s="64"/>
      <c r="AC50" s="64"/>
    </row>
    <row r="51" spans="19:29" x14ac:dyDescent="0.25">
      <c r="S51" s="64"/>
      <c r="T51" s="64"/>
      <c r="U51" s="64"/>
      <c r="V51" s="64"/>
      <c r="W51" s="64"/>
      <c r="X51" s="64"/>
      <c r="Y51" s="64"/>
      <c r="Z51" s="64"/>
      <c r="AA51" s="64"/>
      <c r="AB51" s="64"/>
      <c r="AC51" s="64"/>
    </row>
    <row r="52" spans="19:29" x14ac:dyDescent="0.25">
      <c r="S52" s="64"/>
      <c r="T52" s="64"/>
      <c r="U52" s="64"/>
      <c r="V52" s="64"/>
      <c r="W52" s="64"/>
      <c r="X52" s="64"/>
      <c r="Y52" s="64"/>
      <c r="Z52" s="64"/>
      <c r="AA52" s="64"/>
      <c r="AB52" s="64"/>
      <c r="AC52" s="64"/>
    </row>
    <row r="53" spans="19:29" x14ac:dyDescent="0.25">
      <c r="S53" s="64"/>
      <c r="T53" s="64"/>
      <c r="U53" s="64"/>
      <c r="V53" s="64"/>
      <c r="W53" s="64"/>
      <c r="X53" s="64"/>
      <c r="Y53" s="64"/>
      <c r="Z53" s="64"/>
      <c r="AA53" s="64"/>
      <c r="AB53" s="64"/>
      <c r="AC53" s="64"/>
    </row>
    <row r="54" spans="19:29" x14ac:dyDescent="0.25">
      <c r="S54" s="64"/>
      <c r="T54" s="64"/>
      <c r="U54" s="64"/>
      <c r="V54" s="64"/>
      <c r="W54" s="64"/>
      <c r="X54" s="64"/>
      <c r="Y54" s="64"/>
      <c r="Z54" s="64"/>
      <c r="AA54" s="64"/>
      <c r="AB54" s="64"/>
      <c r="AC54" s="64"/>
    </row>
    <row r="55" spans="19:29" x14ac:dyDescent="0.25">
      <c r="S55" s="64"/>
      <c r="T55" s="64"/>
      <c r="U55" s="64"/>
      <c r="V55" s="64"/>
      <c r="W55" s="64"/>
      <c r="X55" s="64"/>
      <c r="Y55" s="64"/>
      <c r="Z55" s="64"/>
      <c r="AA55" s="64"/>
      <c r="AB55" s="64"/>
      <c r="AC55" s="64"/>
    </row>
    <row r="56" spans="19:29" x14ac:dyDescent="0.25">
      <c r="S56" s="64"/>
      <c r="T56" s="64"/>
      <c r="U56" s="64"/>
      <c r="V56" s="64"/>
      <c r="W56" s="64"/>
      <c r="X56" s="64"/>
      <c r="Y56" s="64"/>
      <c r="Z56" s="64"/>
      <c r="AA56" s="64"/>
      <c r="AB56" s="64"/>
      <c r="AC56" s="64"/>
    </row>
    <row r="57" spans="19:29" x14ac:dyDescent="0.25">
      <c r="S57" s="64"/>
      <c r="T57" s="64"/>
      <c r="U57" s="64"/>
      <c r="V57" s="64"/>
      <c r="W57" s="64"/>
      <c r="X57" s="64"/>
      <c r="Y57" s="64"/>
      <c r="Z57" s="64"/>
      <c r="AA57" s="64"/>
      <c r="AB57" s="64"/>
      <c r="AC57" s="64"/>
    </row>
    <row r="58" spans="19:29" x14ac:dyDescent="0.25">
      <c r="S58" s="64"/>
      <c r="T58" s="64"/>
      <c r="U58" s="64"/>
      <c r="V58" s="64"/>
      <c r="W58" s="64"/>
      <c r="X58" s="64"/>
      <c r="Y58" s="64"/>
      <c r="Z58" s="64"/>
      <c r="AA58" s="64"/>
      <c r="AB58" s="64"/>
      <c r="AC58" s="64"/>
    </row>
    <row r="59" spans="19:29" x14ac:dyDescent="0.25">
      <c r="S59" s="64"/>
      <c r="T59" s="64"/>
      <c r="U59" s="64"/>
      <c r="V59" s="64"/>
      <c r="W59" s="64"/>
      <c r="X59" s="64"/>
      <c r="Y59" s="64"/>
      <c r="Z59" s="64"/>
      <c r="AA59" s="64"/>
      <c r="AB59" s="64"/>
      <c r="AC59" s="64"/>
    </row>
    <row r="60" spans="19:29" x14ac:dyDescent="0.25">
      <c r="S60" s="64"/>
      <c r="T60" s="64"/>
      <c r="U60" s="64"/>
      <c r="V60" s="64"/>
      <c r="W60" s="64"/>
      <c r="X60" s="64"/>
      <c r="Y60" s="64"/>
      <c r="Z60" s="64"/>
      <c r="AA60" s="64"/>
      <c r="AB60" s="64"/>
      <c r="AC60" s="64"/>
    </row>
    <row r="61" spans="19:29" x14ac:dyDescent="0.25">
      <c r="S61" s="64"/>
      <c r="T61" s="64"/>
      <c r="U61" s="64"/>
      <c r="V61" s="64"/>
      <c r="W61" s="64"/>
      <c r="X61" s="64"/>
      <c r="Y61" s="64"/>
      <c r="Z61" s="64"/>
      <c r="AA61" s="64"/>
      <c r="AB61" s="64"/>
      <c r="AC61" s="64"/>
    </row>
    <row r="62" spans="19:29" x14ac:dyDescent="0.25">
      <c r="S62" s="64"/>
      <c r="T62" s="64"/>
      <c r="U62" s="64"/>
      <c r="V62" s="64"/>
      <c r="W62" s="64"/>
      <c r="X62" s="64"/>
      <c r="Y62" s="64"/>
      <c r="Z62" s="64"/>
      <c r="AA62" s="64"/>
      <c r="AB62" s="64"/>
      <c r="AC62" s="64"/>
    </row>
    <row r="63" spans="19:29" x14ac:dyDescent="0.25">
      <c r="S63" s="64"/>
      <c r="T63" s="64"/>
      <c r="U63" s="64"/>
      <c r="V63" s="64"/>
      <c r="W63" s="64"/>
      <c r="X63" s="64"/>
      <c r="Y63" s="64"/>
      <c r="Z63" s="64"/>
      <c r="AA63" s="64"/>
      <c r="AB63" s="64"/>
      <c r="AC63" s="64"/>
    </row>
    <row r="64" spans="19:29" x14ac:dyDescent="0.25">
      <c r="S64" s="64"/>
      <c r="T64" s="64"/>
      <c r="U64" s="64"/>
      <c r="V64" s="64"/>
      <c r="W64" s="64"/>
      <c r="X64" s="64"/>
      <c r="Y64" s="64"/>
      <c r="Z64" s="64"/>
      <c r="AA64" s="64"/>
      <c r="AB64" s="64"/>
      <c r="AC64" s="64"/>
    </row>
    <row r="65" spans="19:29" x14ac:dyDescent="0.25">
      <c r="S65" s="64"/>
      <c r="T65" s="64"/>
      <c r="U65" s="64"/>
      <c r="V65" s="64"/>
      <c r="W65" s="64"/>
      <c r="X65" s="64"/>
      <c r="Y65" s="64"/>
      <c r="Z65" s="64"/>
      <c r="AA65" s="64"/>
      <c r="AB65" s="64"/>
      <c r="AC65" s="64"/>
    </row>
    <row r="66" spans="19:29" x14ac:dyDescent="0.25">
      <c r="S66" s="64"/>
      <c r="T66" s="64"/>
      <c r="U66" s="64"/>
      <c r="V66" s="64"/>
      <c r="W66" s="64"/>
      <c r="X66" s="64"/>
      <c r="Y66" s="64"/>
      <c r="Z66" s="64"/>
      <c r="AA66" s="64"/>
      <c r="AB66" s="64"/>
      <c r="AC66" s="64"/>
    </row>
    <row r="67" spans="19:29" x14ac:dyDescent="0.25">
      <c r="S67" s="64"/>
      <c r="T67" s="64"/>
      <c r="U67" s="64"/>
      <c r="V67" s="64"/>
      <c r="W67" s="64"/>
      <c r="X67" s="64"/>
      <c r="Y67" s="64"/>
      <c r="Z67" s="64"/>
      <c r="AA67" s="64"/>
      <c r="AB67" s="64"/>
      <c r="AC67" s="64"/>
    </row>
    <row r="68" spans="19:29" x14ac:dyDescent="0.25">
      <c r="S68" s="64"/>
      <c r="T68" s="64"/>
      <c r="U68" s="64"/>
      <c r="V68" s="64"/>
      <c r="W68" s="64"/>
      <c r="X68" s="64"/>
      <c r="Y68" s="64"/>
      <c r="Z68" s="64"/>
      <c r="AA68" s="64"/>
      <c r="AB68" s="64"/>
      <c r="AC68" s="64"/>
    </row>
    <row r="69" spans="19:29" x14ac:dyDescent="0.25">
      <c r="S69" s="64"/>
      <c r="T69" s="64"/>
      <c r="U69" s="64"/>
      <c r="V69" s="64"/>
      <c r="W69" s="64"/>
      <c r="X69" s="64"/>
      <c r="Y69" s="64"/>
      <c r="Z69" s="64"/>
      <c r="AA69" s="64"/>
      <c r="AB69" s="64"/>
      <c r="AC69" s="64"/>
    </row>
    <row r="70" spans="19:29" x14ac:dyDescent="0.25">
      <c r="S70" s="64"/>
      <c r="T70" s="64"/>
      <c r="U70" s="64"/>
      <c r="V70" s="64"/>
      <c r="W70" s="64"/>
      <c r="X70" s="64"/>
      <c r="Y70" s="64"/>
      <c r="Z70" s="64"/>
      <c r="AA70" s="64"/>
      <c r="AB70" s="64"/>
      <c r="AC70" s="64"/>
    </row>
    <row r="71" spans="19:29" x14ac:dyDescent="0.25">
      <c r="S71" s="64"/>
      <c r="T71" s="64"/>
      <c r="U71" s="64"/>
      <c r="V71" s="64"/>
      <c r="W71" s="64"/>
      <c r="X71" s="64"/>
      <c r="Y71" s="64"/>
      <c r="Z71" s="64"/>
      <c r="AA71" s="64"/>
      <c r="AB71" s="64"/>
      <c r="AC71" s="64"/>
    </row>
    <row r="72" spans="19:29" x14ac:dyDescent="0.25">
      <c r="S72" s="64"/>
      <c r="T72" s="64"/>
      <c r="U72" s="64"/>
      <c r="V72" s="64"/>
      <c r="W72" s="64"/>
      <c r="X72" s="64"/>
      <c r="Y72" s="64"/>
      <c r="Z72" s="64"/>
      <c r="AA72" s="64"/>
      <c r="AB72" s="64"/>
      <c r="AC72" s="64"/>
    </row>
    <row r="73" spans="19:29" x14ac:dyDescent="0.25">
      <c r="S73" s="64"/>
      <c r="T73" s="64"/>
      <c r="U73" s="64"/>
      <c r="V73" s="64"/>
      <c r="W73" s="64"/>
      <c r="X73" s="64"/>
      <c r="Y73" s="64"/>
      <c r="Z73" s="64"/>
      <c r="AA73" s="64"/>
      <c r="AB73" s="64"/>
      <c r="AC73" s="64"/>
    </row>
    <row r="74" spans="19:29" x14ac:dyDescent="0.25">
      <c r="S74" s="64"/>
      <c r="T74" s="64"/>
      <c r="U74" s="64"/>
      <c r="V74" s="64"/>
      <c r="W74" s="64"/>
      <c r="X74" s="64"/>
      <c r="Y74" s="64"/>
      <c r="Z74" s="64"/>
      <c r="AA74" s="64"/>
      <c r="AB74" s="64"/>
      <c r="AC74" s="64"/>
    </row>
    <row r="75" spans="19:29" x14ac:dyDescent="0.25">
      <c r="S75" s="64"/>
      <c r="T75" s="64"/>
      <c r="U75" s="64"/>
      <c r="V75" s="64"/>
      <c r="W75" s="64"/>
      <c r="X75" s="64"/>
      <c r="Y75" s="64"/>
      <c r="Z75" s="64"/>
      <c r="AA75" s="64"/>
      <c r="AB75" s="64"/>
      <c r="AC75" s="64"/>
    </row>
    <row r="76" spans="19:29" x14ac:dyDescent="0.25">
      <c r="S76" s="64"/>
      <c r="T76" s="64"/>
      <c r="U76" s="64"/>
      <c r="V76" s="64"/>
      <c r="W76" s="64"/>
      <c r="X76" s="64"/>
      <c r="Y76" s="64"/>
      <c r="Z76" s="64"/>
      <c r="AA76" s="64"/>
      <c r="AB76" s="64"/>
      <c r="AC76" s="64"/>
    </row>
    <row r="77" spans="19:29" x14ac:dyDescent="0.25">
      <c r="S77" s="64"/>
      <c r="T77" s="64"/>
      <c r="U77" s="64"/>
      <c r="V77" s="64"/>
      <c r="W77" s="64"/>
      <c r="X77" s="64"/>
      <c r="Y77" s="64"/>
      <c r="Z77" s="64"/>
      <c r="AA77" s="64"/>
      <c r="AB77" s="64"/>
      <c r="AC77" s="64"/>
    </row>
    <row r="78" spans="19:29" x14ac:dyDescent="0.25">
      <c r="S78" s="64"/>
      <c r="T78" s="64"/>
      <c r="U78" s="64"/>
      <c r="V78" s="64"/>
      <c r="W78" s="64"/>
      <c r="X78" s="64"/>
      <c r="Y78" s="64"/>
      <c r="Z78" s="64"/>
      <c r="AA78" s="64"/>
      <c r="AB78" s="64"/>
      <c r="AC78" s="64"/>
    </row>
    <row r="79" spans="19:29" x14ac:dyDescent="0.25">
      <c r="S79" s="64"/>
      <c r="T79" s="64"/>
      <c r="U79" s="64"/>
      <c r="V79" s="64"/>
      <c r="W79" s="64"/>
      <c r="X79" s="64"/>
      <c r="Y79" s="64"/>
      <c r="Z79" s="64"/>
      <c r="AA79" s="64"/>
      <c r="AB79" s="64"/>
      <c r="AC79" s="64"/>
    </row>
    <row r="80" spans="19:29" x14ac:dyDescent="0.25">
      <c r="S80" s="64"/>
      <c r="T80" s="64"/>
      <c r="U80" s="64"/>
      <c r="V80" s="64"/>
      <c r="W80" s="64"/>
      <c r="X80" s="64"/>
      <c r="Y80" s="64"/>
      <c r="Z80" s="64"/>
      <c r="AA80" s="64"/>
      <c r="AB80" s="64"/>
      <c r="AC80" s="64"/>
    </row>
    <row r="81" spans="19:29" x14ac:dyDescent="0.25">
      <c r="S81" s="64"/>
      <c r="T81" s="64"/>
      <c r="U81" s="64"/>
      <c r="V81" s="64"/>
      <c r="W81" s="64"/>
      <c r="X81" s="64"/>
      <c r="Y81" s="64"/>
      <c r="Z81" s="64"/>
      <c r="AA81" s="64"/>
      <c r="AB81" s="64"/>
      <c r="AC81" s="64"/>
    </row>
    <row r="82" spans="19:29" x14ac:dyDescent="0.25">
      <c r="S82" s="64"/>
      <c r="T82" s="64"/>
      <c r="U82" s="64"/>
      <c r="V82" s="64"/>
      <c r="W82" s="64"/>
      <c r="X82" s="64"/>
      <c r="Y82" s="64"/>
      <c r="Z82" s="64"/>
      <c r="AA82" s="64"/>
      <c r="AB82" s="64"/>
      <c r="AC82" s="64"/>
    </row>
    <row r="83" spans="19:29" x14ac:dyDescent="0.25">
      <c r="S83" s="64"/>
      <c r="T83" s="64"/>
      <c r="U83" s="64"/>
      <c r="V83" s="64"/>
      <c r="W83" s="64"/>
      <c r="X83" s="64"/>
      <c r="Y83" s="64"/>
      <c r="Z83" s="64"/>
      <c r="AA83" s="64"/>
      <c r="AB83" s="64"/>
      <c r="AC83" s="64"/>
    </row>
    <row r="84" spans="19:29" x14ac:dyDescent="0.25">
      <c r="S84" s="64"/>
      <c r="T84" s="64"/>
      <c r="U84" s="64"/>
      <c r="V84" s="64"/>
      <c r="W84" s="64"/>
      <c r="X84" s="64"/>
      <c r="Y84" s="64"/>
      <c r="Z84" s="64"/>
      <c r="AA84" s="64"/>
      <c r="AB84" s="64"/>
      <c r="AC84" s="64"/>
    </row>
    <row r="85" spans="19:29" x14ac:dyDescent="0.25">
      <c r="S85" s="64"/>
      <c r="T85" s="64"/>
      <c r="U85" s="64"/>
      <c r="V85" s="64"/>
      <c r="W85" s="64"/>
      <c r="X85" s="64"/>
      <c r="Y85" s="64"/>
      <c r="Z85" s="64"/>
      <c r="AA85" s="64"/>
      <c r="AB85" s="64"/>
      <c r="AC85" s="64"/>
    </row>
    <row r="86" spans="19:29" x14ac:dyDescent="0.25">
      <c r="S86" s="64"/>
      <c r="T86" s="64"/>
      <c r="U86" s="64"/>
      <c r="V86" s="64"/>
      <c r="W86" s="64"/>
      <c r="X86" s="64"/>
      <c r="Y86" s="64"/>
      <c r="Z86" s="64"/>
      <c r="AA86" s="64"/>
      <c r="AB86" s="64"/>
      <c r="AC86" s="64"/>
    </row>
    <row r="87" spans="19:29" x14ac:dyDescent="0.25">
      <c r="S87" s="64"/>
      <c r="T87" s="64"/>
      <c r="U87" s="64"/>
      <c r="V87" s="64"/>
      <c r="W87" s="64"/>
      <c r="X87" s="64"/>
      <c r="Y87" s="64"/>
      <c r="Z87" s="64"/>
      <c r="AA87" s="64"/>
      <c r="AB87" s="64"/>
      <c r="AC87" s="64"/>
    </row>
    <row r="88" spans="19:29" x14ac:dyDescent="0.25">
      <c r="S88" s="64"/>
      <c r="T88" s="64"/>
      <c r="U88" s="64"/>
      <c r="V88" s="64"/>
      <c r="W88" s="64"/>
      <c r="X88" s="64"/>
      <c r="Y88" s="64"/>
      <c r="Z88" s="64"/>
      <c r="AA88" s="64"/>
      <c r="AB88" s="64"/>
      <c r="AC88" s="64"/>
    </row>
    <row r="89" spans="19:29" x14ac:dyDescent="0.25">
      <c r="S89" s="64"/>
      <c r="T89" s="64"/>
      <c r="U89" s="64"/>
      <c r="V89" s="64"/>
      <c r="W89" s="64"/>
      <c r="X89" s="64"/>
      <c r="Y89" s="64"/>
      <c r="Z89" s="64"/>
      <c r="AA89" s="64"/>
      <c r="AB89" s="64"/>
      <c r="AC89" s="64"/>
    </row>
    <row r="90" spans="19:29" x14ac:dyDescent="0.25">
      <c r="S90" s="64"/>
      <c r="T90" s="64"/>
      <c r="U90" s="64"/>
      <c r="V90" s="64"/>
      <c r="W90" s="64"/>
      <c r="X90" s="64"/>
      <c r="Y90" s="64"/>
      <c r="Z90" s="64"/>
      <c r="AA90" s="64"/>
      <c r="AB90" s="64"/>
      <c r="AC90" s="64"/>
    </row>
    <row r="91" spans="19:29" x14ac:dyDescent="0.25">
      <c r="S91" s="64"/>
      <c r="T91" s="64"/>
      <c r="U91" s="64"/>
      <c r="V91" s="64"/>
      <c r="W91" s="64"/>
      <c r="X91" s="64"/>
      <c r="Y91" s="64"/>
      <c r="Z91" s="64"/>
      <c r="AA91" s="64"/>
      <c r="AB91" s="64"/>
      <c r="AC91" s="64"/>
    </row>
    <row r="92" spans="19:29" x14ac:dyDescent="0.25">
      <c r="S92" s="64"/>
      <c r="T92" s="64"/>
      <c r="U92" s="64"/>
      <c r="V92" s="64"/>
      <c r="W92" s="64"/>
      <c r="X92" s="64"/>
      <c r="Y92" s="64"/>
      <c r="Z92" s="64"/>
      <c r="AA92" s="64"/>
      <c r="AB92" s="64"/>
      <c r="AC92" s="64"/>
    </row>
    <row r="93" spans="19:29" x14ac:dyDescent="0.25">
      <c r="S93" s="64"/>
      <c r="T93" s="64"/>
      <c r="U93" s="64"/>
      <c r="V93" s="64"/>
      <c r="W93" s="64"/>
      <c r="X93" s="64"/>
      <c r="Y93" s="64"/>
      <c r="Z93" s="64"/>
      <c r="AA93" s="64"/>
      <c r="AB93" s="64"/>
      <c r="AC93" s="64"/>
    </row>
    <row r="94" spans="19:29" x14ac:dyDescent="0.25">
      <c r="S94" s="64"/>
      <c r="T94" s="64"/>
      <c r="U94" s="64"/>
      <c r="V94" s="64"/>
      <c r="W94" s="64"/>
      <c r="X94" s="64"/>
      <c r="Y94" s="64"/>
      <c r="Z94" s="64"/>
      <c r="AA94" s="64"/>
      <c r="AB94" s="64"/>
      <c r="AC94" s="64"/>
    </row>
    <row r="95" spans="19:29" x14ac:dyDescent="0.25">
      <c r="S95" s="64"/>
      <c r="T95" s="64"/>
      <c r="U95" s="64"/>
      <c r="V95" s="64"/>
      <c r="W95" s="64"/>
      <c r="X95" s="64"/>
      <c r="Y95" s="64"/>
      <c r="Z95" s="64"/>
      <c r="AA95" s="64"/>
      <c r="AB95" s="64"/>
      <c r="AC95" s="64"/>
    </row>
    <row r="96" spans="19:29" x14ac:dyDescent="0.25">
      <c r="S96" s="64"/>
      <c r="T96" s="64"/>
      <c r="U96" s="64"/>
      <c r="V96" s="64"/>
      <c r="W96" s="64"/>
      <c r="X96" s="64"/>
      <c r="Y96" s="64"/>
      <c r="Z96" s="64"/>
      <c r="AA96" s="64"/>
      <c r="AB96" s="64"/>
      <c r="AC96" s="64"/>
    </row>
    <row r="97" spans="19:29" x14ac:dyDescent="0.25">
      <c r="S97" s="64"/>
      <c r="T97" s="64"/>
      <c r="U97" s="64"/>
      <c r="V97" s="64"/>
      <c r="W97" s="64"/>
      <c r="X97" s="64"/>
      <c r="Y97" s="64"/>
      <c r="Z97" s="64"/>
      <c r="AA97" s="64"/>
      <c r="AB97" s="64"/>
      <c r="AC97" s="64"/>
    </row>
    <row r="98" spans="19:29" x14ac:dyDescent="0.25">
      <c r="S98" s="64"/>
      <c r="T98" s="64"/>
      <c r="U98" s="64"/>
      <c r="V98" s="64"/>
      <c r="W98" s="64"/>
      <c r="X98" s="64"/>
      <c r="Y98" s="64"/>
      <c r="Z98" s="64"/>
      <c r="AA98" s="64"/>
      <c r="AB98" s="64"/>
      <c r="AC98" s="64"/>
    </row>
    <row r="99" spans="19:29" x14ac:dyDescent="0.25">
      <c r="S99" s="64"/>
      <c r="T99" s="64"/>
      <c r="U99" s="64"/>
      <c r="V99" s="64"/>
      <c r="W99" s="64"/>
      <c r="X99" s="64"/>
      <c r="Y99" s="64"/>
      <c r="Z99" s="64"/>
      <c r="AA99" s="64"/>
      <c r="AB99" s="64"/>
      <c r="AC99" s="64"/>
    </row>
    <row r="100" spans="19:29" x14ac:dyDescent="0.25">
      <c r="S100" s="64"/>
      <c r="T100" s="64"/>
      <c r="U100" s="64"/>
      <c r="V100" s="64"/>
      <c r="W100" s="64"/>
      <c r="X100" s="64"/>
      <c r="Y100" s="64"/>
      <c r="Z100" s="64"/>
      <c r="AA100" s="64"/>
      <c r="AB100" s="64"/>
      <c r="AC100" s="64"/>
    </row>
    <row r="101" spans="19:29" x14ac:dyDescent="0.25">
      <c r="S101" s="64"/>
      <c r="T101" s="64"/>
      <c r="U101" s="64"/>
      <c r="V101" s="64"/>
      <c r="W101" s="64"/>
      <c r="X101" s="64"/>
      <c r="Y101" s="64"/>
      <c r="Z101" s="64"/>
      <c r="AA101" s="64"/>
      <c r="AB101" s="64"/>
      <c r="AC101" s="64"/>
    </row>
    <row r="102" spans="19:29" x14ac:dyDescent="0.25">
      <c r="S102" s="64"/>
      <c r="T102" s="64"/>
      <c r="U102" s="64"/>
      <c r="V102" s="64"/>
      <c r="W102" s="64"/>
      <c r="X102" s="64"/>
      <c r="Y102" s="64"/>
      <c r="Z102" s="64"/>
      <c r="AA102" s="64"/>
      <c r="AB102" s="64"/>
      <c r="AC102" s="64"/>
    </row>
    <row r="103" spans="19:29" x14ac:dyDescent="0.25">
      <c r="S103" s="64"/>
      <c r="T103" s="64"/>
      <c r="U103" s="64"/>
      <c r="V103" s="64"/>
      <c r="W103" s="64"/>
      <c r="X103" s="64"/>
      <c r="Y103" s="64"/>
      <c r="Z103" s="64"/>
      <c r="AA103" s="64"/>
      <c r="AB103" s="64"/>
      <c r="AC103" s="64"/>
    </row>
    <row r="104" spans="19:29" x14ac:dyDescent="0.25">
      <c r="S104" s="64"/>
      <c r="T104" s="64"/>
      <c r="U104" s="64"/>
      <c r="V104" s="64"/>
      <c r="W104" s="64"/>
      <c r="X104" s="64"/>
      <c r="Y104" s="64"/>
      <c r="Z104" s="64"/>
      <c r="AA104" s="64"/>
      <c r="AB104" s="64"/>
      <c r="AC104" s="64"/>
    </row>
    <row r="105" spans="19:29" x14ac:dyDescent="0.25">
      <c r="S105" s="64"/>
      <c r="T105" s="64"/>
      <c r="U105" s="64"/>
      <c r="V105" s="64"/>
      <c r="W105" s="64"/>
      <c r="X105" s="64"/>
      <c r="Y105" s="64"/>
      <c r="Z105" s="64"/>
      <c r="AA105" s="64"/>
      <c r="AB105" s="64"/>
      <c r="AC105" s="64"/>
    </row>
    <row r="106" spans="19:29" x14ac:dyDescent="0.25">
      <c r="S106" s="64"/>
      <c r="T106" s="64"/>
      <c r="U106" s="64"/>
      <c r="V106" s="64"/>
      <c r="W106" s="64"/>
      <c r="X106" s="64"/>
      <c r="Y106" s="64"/>
      <c r="Z106" s="64"/>
      <c r="AA106" s="64"/>
      <c r="AB106" s="64"/>
      <c r="AC106" s="64"/>
    </row>
    <row r="107" spans="19:29" x14ac:dyDescent="0.25">
      <c r="S107" s="64"/>
      <c r="T107" s="64"/>
      <c r="U107" s="64"/>
      <c r="V107" s="64"/>
      <c r="W107" s="64"/>
      <c r="X107" s="64"/>
      <c r="Y107" s="64"/>
      <c r="Z107" s="64"/>
      <c r="AA107" s="64"/>
      <c r="AB107" s="64"/>
      <c r="AC107" s="64"/>
    </row>
    <row r="108" spans="19:29" x14ac:dyDescent="0.25">
      <c r="S108" s="64"/>
      <c r="T108" s="64"/>
      <c r="U108" s="64"/>
      <c r="V108" s="64"/>
      <c r="W108" s="64"/>
      <c r="X108" s="64"/>
      <c r="Y108" s="64"/>
      <c r="Z108" s="64"/>
      <c r="AA108" s="64"/>
      <c r="AB108" s="64"/>
      <c r="AC108" s="64"/>
    </row>
    <row r="109" spans="19:29" x14ac:dyDescent="0.25">
      <c r="S109" s="64"/>
      <c r="T109" s="64"/>
      <c r="U109" s="64"/>
      <c r="V109" s="64"/>
      <c r="W109" s="64"/>
      <c r="X109" s="64"/>
      <c r="Y109" s="64"/>
      <c r="Z109" s="64"/>
      <c r="AA109" s="64"/>
      <c r="AB109" s="64"/>
      <c r="AC109" s="64"/>
    </row>
    <row r="110" spans="19:29" x14ac:dyDescent="0.25">
      <c r="S110" s="64"/>
      <c r="T110" s="64"/>
      <c r="U110" s="64"/>
      <c r="V110" s="64"/>
      <c r="W110" s="64"/>
      <c r="X110" s="64"/>
      <c r="Y110" s="64"/>
      <c r="Z110" s="64"/>
      <c r="AA110" s="64"/>
      <c r="AB110" s="64"/>
      <c r="AC110" s="64"/>
    </row>
    <row r="111" spans="19:29" x14ac:dyDescent="0.25">
      <c r="S111" s="64"/>
      <c r="T111" s="64"/>
      <c r="U111" s="64"/>
      <c r="V111" s="64"/>
      <c r="W111" s="64"/>
      <c r="X111" s="64"/>
      <c r="Y111" s="64"/>
      <c r="Z111" s="64"/>
      <c r="AA111" s="64"/>
      <c r="AB111" s="64"/>
      <c r="AC111" s="64"/>
    </row>
    <row r="112" spans="19:29" x14ac:dyDescent="0.25">
      <c r="S112" s="64"/>
      <c r="T112" s="64"/>
      <c r="U112" s="64"/>
      <c r="V112" s="64"/>
      <c r="W112" s="64"/>
      <c r="X112" s="64"/>
      <c r="Y112" s="64"/>
      <c r="Z112" s="64"/>
      <c r="AA112" s="64"/>
      <c r="AB112" s="64"/>
      <c r="AC112" s="64"/>
    </row>
    <row r="113" spans="19:29" x14ac:dyDescent="0.25">
      <c r="S113" s="64"/>
      <c r="T113" s="64"/>
      <c r="U113" s="64"/>
      <c r="V113" s="64"/>
      <c r="W113" s="64"/>
      <c r="X113" s="64"/>
      <c r="Y113" s="64"/>
      <c r="Z113" s="64"/>
      <c r="AA113" s="64"/>
      <c r="AB113" s="64"/>
      <c r="AC113" s="64"/>
    </row>
    <row r="114" spans="19:29" x14ac:dyDescent="0.25">
      <c r="S114" s="64"/>
      <c r="T114" s="64"/>
      <c r="U114" s="64"/>
      <c r="V114" s="64"/>
      <c r="W114" s="64"/>
      <c r="X114" s="64"/>
      <c r="Y114" s="64"/>
      <c r="Z114" s="64"/>
      <c r="AA114" s="64"/>
      <c r="AB114" s="64"/>
      <c r="AC114" s="64"/>
    </row>
    <row r="115" spans="19:29" x14ac:dyDescent="0.25">
      <c r="S115" s="64"/>
      <c r="T115" s="64"/>
      <c r="U115" s="64"/>
      <c r="V115" s="64"/>
      <c r="W115" s="64"/>
      <c r="X115" s="64"/>
      <c r="Y115" s="64"/>
      <c r="Z115" s="64"/>
      <c r="AA115" s="64"/>
      <c r="AB115" s="64"/>
      <c r="AC115" s="64"/>
    </row>
    <row r="116" spans="19:29" x14ac:dyDescent="0.25">
      <c r="S116" s="64"/>
      <c r="T116" s="64"/>
      <c r="U116" s="64"/>
      <c r="V116" s="64"/>
      <c r="W116" s="64"/>
      <c r="X116" s="64"/>
      <c r="Y116" s="64"/>
      <c r="Z116" s="64"/>
      <c r="AA116" s="64"/>
      <c r="AB116" s="64"/>
      <c r="AC116" s="64"/>
    </row>
    <row r="117" spans="19:29" x14ac:dyDescent="0.25">
      <c r="S117" s="64"/>
      <c r="T117" s="64"/>
      <c r="U117" s="64"/>
      <c r="V117" s="64"/>
      <c r="W117" s="64"/>
      <c r="X117" s="64"/>
      <c r="Y117" s="64"/>
      <c r="Z117" s="64"/>
      <c r="AA117" s="64"/>
      <c r="AB117" s="64"/>
      <c r="AC117" s="64"/>
    </row>
    <row r="118" spans="19:29" x14ac:dyDescent="0.25">
      <c r="S118" s="64"/>
      <c r="T118" s="64"/>
      <c r="U118" s="64"/>
      <c r="V118" s="64"/>
      <c r="W118" s="64"/>
      <c r="X118" s="64"/>
      <c r="Y118" s="64"/>
      <c r="Z118" s="64"/>
      <c r="AA118" s="64"/>
      <c r="AB118" s="64"/>
      <c r="AC118" s="64"/>
    </row>
    <row r="119" spans="19:29" x14ac:dyDescent="0.25">
      <c r="S119" s="64"/>
      <c r="T119" s="64"/>
      <c r="U119" s="64"/>
      <c r="V119" s="64"/>
      <c r="W119" s="64"/>
      <c r="X119" s="64"/>
      <c r="Y119" s="64"/>
      <c r="Z119" s="64"/>
      <c r="AA119" s="64"/>
      <c r="AB119" s="64"/>
      <c r="AC119" s="64"/>
    </row>
    <row r="120" spans="19:29" x14ac:dyDescent="0.25">
      <c r="S120" s="64"/>
      <c r="T120" s="64"/>
      <c r="U120" s="64"/>
      <c r="V120" s="64"/>
      <c r="W120" s="64"/>
      <c r="X120" s="64"/>
      <c r="Y120" s="64"/>
      <c r="Z120" s="64"/>
      <c r="AA120" s="64"/>
      <c r="AB120" s="64"/>
      <c r="AC120" s="64"/>
    </row>
    <row r="121" spans="19:29" x14ac:dyDescent="0.25">
      <c r="S121" s="64"/>
      <c r="T121" s="64"/>
      <c r="U121" s="64"/>
      <c r="V121" s="64"/>
      <c r="W121" s="64"/>
      <c r="X121" s="64"/>
      <c r="Y121" s="64"/>
      <c r="Z121" s="64"/>
      <c r="AA121" s="64"/>
      <c r="AB121" s="64"/>
      <c r="AC121" s="64"/>
    </row>
    <row r="122" spans="19:29" x14ac:dyDescent="0.25">
      <c r="S122" s="64"/>
      <c r="T122" s="64"/>
      <c r="U122" s="64"/>
      <c r="V122" s="64"/>
      <c r="W122" s="64"/>
      <c r="X122" s="64"/>
      <c r="Y122" s="64"/>
      <c r="Z122" s="64"/>
      <c r="AA122" s="64"/>
      <c r="AB122" s="64"/>
      <c r="AC122" s="64"/>
    </row>
    <row r="123" spans="19:29" x14ac:dyDescent="0.25">
      <c r="S123" s="64"/>
      <c r="T123" s="64"/>
      <c r="U123" s="64"/>
      <c r="V123" s="64"/>
      <c r="W123" s="64"/>
      <c r="X123" s="64"/>
      <c r="Y123" s="64"/>
      <c r="Z123" s="64"/>
      <c r="AA123" s="64"/>
      <c r="AB123" s="64"/>
      <c r="AC123" s="64"/>
    </row>
    <row r="124" spans="19:29" x14ac:dyDescent="0.25">
      <c r="S124" s="64"/>
      <c r="T124" s="64"/>
      <c r="U124" s="64"/>
      <c r="V124" s="64"/>
      <c r="W124" s="64"/>
      <c r="X124" s="64"/>
      <c r="Y124" s="64"/>
      <c r="Z124" s="64"/>
      <c r="AA124" s="64"/>
      <c r="AB124" s="64"/>
      <c r="AC124" s="64"/>
    </row>
    <row r="125" spans="19:29" x14ac:dyDescent="0.25">
      <c r="S125" s="64"/>
      <c r="T125" s="64"/>
      <c r="U125" s="64"/>
      <c r="V125" s="64"/>
      <c r="W125" s="64"/>
      <c r="X125" s="64"/>
      <c r="Y125" s="64"/>
      <c r="Z125" s="64"/>
      <c r="AA125" s="64"/>
      <c r="AB125" s="64"/>
      <c r="AC125" s="64"/>
    </row>
    <row r="126" spans="19:29" x14ac:dyDescent="0.25">
      <c r="S126" s="64"/>
      <c r="T126" s="64"/>
      <c r="U126" s="64"/>
      <c r="V126" s="64"/>
      <c r="W126" s="64"/>
      <c r="X126" s="64"/>
      <c r="Y126" s="64"/>
      <c r="Z126" s="64"/>
      <c r="AA126" s="64"/>
      <c r="AB126" s="64"/>
      <c r="AC126" s="64"/>
    </row>
    <row r="127" spans="19:29" x14ac:dyDescent="0.25">
      <c r="S127" s="64"/>
      <c r="T127" s="64"/>
      <c r="U127" s="64"/>
      <c r="V127" s="64"/>
      <c r="W127" s="64"/>
      <c r="X127" s="64"/>
      <c r="Y127" s="64"/>
      <c r="Z127" s="64"/>
      <c r="AA127" s="64"/>
      <c r="AB127" s="64"/>
      <c r="AC127" s="64"/>
    </row>
    <row r="128" spans="19:29" x14ac:dyDescent="0.25">
      <c r="S128" s="64"/>
      <c r="T128" s="64"/>
      <c r="U128" s="64"/>
      <c r="V128" s="64"/>
      <c r="W128" s="64"/>
      <c r="X128" s="64"/>
      <c r="Y128" s="64"/>
      <c r="Z128" s="64"/>
      <c r="AA128" s="64"/>
      <c r="AB128" s="64"/>
      <c r="AC128" s="64"/>
    </row>
    <row r="129" spans="19:29" x14ac:dyDescent="0.25">
      <c r="S129" s="64"/>
      <c r="T129" s="64"/>
      <c r="U129" s="64"/>
      <c r="V129" s="64"/>
      <c r="W129" s="64"/>
      <c r="X129" s="64"/>
      <c r="Y129" s="64"/>
      <c r="Z129" s="64"/>
      <c r="AA129" s="64"/>
      <c r="AB129" s="64"/>
      <c r="AC129" s="64"/>
    </row>
    <row r="130" spans="19:29" x14ac:dyDescent="0.25">
      <c r="S130" s="64"/>
      <c r="T130" s="64"/>
      <c r="U130" s="64"/>
      <c r="V130" s="64"/>
      <c r="W130" s="64"/>
      <c r="X130" s="64"/>
      <c r="Y130" s="64"/>
      <c r="Z130" s="64"/>
      <c r="AA130" s="64"/>
      <c r="AB130" s="64"/>
      <c r="AC130" s="64"/>
    </row>
    <row r="131" spans="19:29" x14ac:dyDescent="0.25">
      <c r="S131" s="64"/>
      <c r="T131" s="64"/>
      <c r="U131" s="64"/>
      <c r="V131" s="64"/>
      <c r="W131" s="64"/>
      <c r="X131" s="64"/>
      <c r="Y131" s="64"/>
      <c r="Z131" s="64"/>
      <c r="AA131" s="64"/>
      <c r="AB131" s="64"/>
      <c r="AC131" s="64"/>
    </row>
    <row r="132" spans="19:29" x14ac:dyDescent="0.25">
      <c r="S132" s="64"/>
      <c r="T132" s="64"/>
      <c r="U132" s="64"/>
      <c r="V132" s="64"/>
      <c r="W132" s="64"/>
      <c r="X132" s="64"/>
      <c r="Y132" s="64"/>
      <c r="Z132" s="64"/>
      <c r="AA132" s="64"/>
      <c r="AB132" s="64"/>
      <c r="AC132" s="64"/>
    </row>
    <row r="133" spans="19:29" x14ac:dyDescent="0.25">
      <c r="S133" s="64"/>
      <c r="T133" s="64"/>
      <c r="U133" s="64"/>
      <c r="V133" s="64"/>
      <c r="W133" s="64"/>
      <c r="X133" s="64"/>
      <c r="Y133" s="64"/>
      <c r="Z133" s="64"/>
      <c r="AA133" s="64"/>
      <c r="AB133" s="64"/>
      <c r="AC133" s="64"/>
    </row>
    <row r="134" spans="19:29" x14ac:dyDescent="0.25">
      <c r="S134" s="64"/>
      <c r="T134" s="64"/>
      <c r="U134" s="64"/>
      <c r="V134" s="64"/>
      <c r="W134" s="64"/>
      <c r="X134" s="64"/>
      <c r="Y134" s="64"/>
      <c r="Z134" s="64"/>
      <c r="AA134" s="64"/>
      <c r="AB134" s="64"/>
      <c r="AC134" s="64"/>
    </row>
    <row r="135" spans="19:29" x14ac:dyDescent="0.25">
      <c r="S135" s="64"/>
      <c r="T135" s="64"/>
      <c r="U135" s="64"/>
      <c r="V135" s="64"/>
      <c r="W135" s="64"/>
      <c r="X135" s="64"/>
      <c r="Y135" s="64"/>
      <c r="Z135" s="64"/>
      <c r="AA135" s="64"/>
      <c r="AB135" s="64"/>
      <c r="AC135" s="64"/>
    </row>
    <row r="136" spans="19:29" x14ac:dyDescent="0.25">
      <c r="S136" s="64"/>
      <c r="T136" s="64"/>
      <c r="U136" s="64"/>
      <c r="V136" s="64"/>
      <c r="W136" s="64"/>
      <c r="X136" s="64"/>
      <c r="Y136" s="64"/>
      <c r="Z136" s="64"/>
      <c r="AA136" s="64"/>
      <c r="AB136" s="64"/>
      <c r="AC136" s="64"/>
    </row>
    <row r="137" spans="19:29" x14ac:dyDescent="0.25">
      <c r="S137" s="64"/>
      <c r="T137" s="64"/>
      <c r="U137" s="64"/>
      <c r="V137" s="64"/>
      <c r="W137" s="64"/>
      <c r="X137" s="64"/>
      <c r="Y137" s="64"/>
      <c r="Z137" s="64"/>
      <c r="AA137" s="64"/>
      <c r="AB137" s="64"/>
      <c r="AC137" s="64"/>
    </row>
    <row r="138" spans="19:29" x14ac:dyDescent="0.25">
      <c r="S138" s="64"/>
      <c r="T138" s="64"/>
      <c r="U138" s="64"/>
      <c r="V138" s="64"/>
      <c r="W138" s="64"/>
      <c r="X138" s="64"/>
      <c r="Y138" s="64"/>
      <c r="Z138" s="64"/>
      <c r="AA138" s="64"/>
      <c r="AB138" s="64"/>
      <c r="AC138" s="64"/>
    </row>
    <row r="139" spans="19:29" x14ac:dyDescent="0.25">
      <c r="S139" s="64"/>
      <c r="T139" s="64"/>
      <c r="U139" s="64"/>
      <c r="V139" s="64"/>
      <c r="W139" s="64"/>
      <c r="X139" s="64"/>
      <c r="Y139" s="64"/>
      <c r="Z139" s="64"/>
      <c r="AA139" s="64"/>
      <c r="AB139" s="64"/>
      <c r="AC139" s="64"/>
    </row>
    <row r="140" spans="19:29" x14ac:dyDescent="0.25">
      <c r="S140" s="64"/>
      <c r="T140" s="64"/>
      <c r="U140" s="64"/>
      <c r="V140" s="64"/>
      <c r="W140" s="64"/>
      <c r="X140" s="64"/>
      <c r="Y140" s="64"/>
      <c r="Z140" s="64"/>
      <c r="AA140" s="64"/>
      <c r="AB140" s="64"/>
      <c r="AC140" s="64"/>
    </row>
    <row r="141" spans="19:29" x14ac:dyDescent="0.25">
      <c r="S141" s="64"/>
      <c r="T141" s="64"/>
      <c r="U141" s="64"/>
      <c r="V141" s="64"/>
      <c r="W141" s="64"/>
      <c r="X141" s="64"/>
      <c r="Y141" s="64"/>
      <c r="Z141" s="64"/>
      <c r="AA141" s="64"/>
      <c r="AB141" s="64"/>
      <c r="AC141" s="64"/>
    </row>
    <row r="142" spans="19:29" x14ac:dyDescent="0.25">
      <c r="S142" s="64"/>
      <c r="T142" s="64"/>
      <c r="U142" s="64"/>
      <c r="V142" s="64"/>
      <c r="W142" s="64"/>
      <c r="X142" s="64"/>
      <c r="Y142" s="64"/>
      <c r="Z142" s="64"/>
      <c r="AA142" s="64"/>
      <c r="AB142" s="64"/>
      <c r="AC142" s="64"/>
    </row>
    <row r="143" spans="19:29" x14ac:dyDescent="0.25">
      <c r="S143" s="64"/>
      <c r="T143" s="64"/>
      <c r="U143" s="64"/>
      <c r="V143" s="64"/>
      <c r="W143" s="64"/>
      <c r="X143" s="64"/>
      <c r="Y143" s="64"/>
      <c r="Z143" s="64"/>
      <c r="AA143" s="64"/>
      <c r="AB143" s="64"/>
      <c r="AC143" s="64"/>
    </row>
    <row r="144" spans="19:29" x14ac:dyDescent="0.25">
      <c r="S144" s="64"/>
      <c r="T144" s="64"/>
      <c r="U144" s="64"/>
      <c r="V144" s="64"/>
      <c r="W144" s="64"/>
      <c r="X144" s="64"/>
      <c r="Y144" s="64"/>
      <c r="Z144" s="64"/>
      <c r="AA144" s="64"/>
      <c r="AB144" s="64"/>
      <c r="AC144" s="64"/>
    </row>
    <row r="145" spans="19:29" x14ac:dyDescent="0.25">
      <c r="S145" s="64"/>
      <c r="T145" s="64"/>
      <c r="U145" s="64"/>
      <c r="V145" s="64"/>
      <c r="W145" s="64"/>
      <c r="X145" s="64"/>
      <c r="Y145" s="64"/>
      <c r="Z145" s="64"/>
      <c r="AA145" s="64"/>
      <c r="AB145" s="64"/>
      <c r="AC145" s="64"/>
    </row>
    <row r="146" spans="19:29" x14ac:dyDescent="0.25">
      <c r="S146" s="64"/>
      <c r="T146" s="64"/>
      <c r="U146" s="64"/>
      <c r="V146" s="64"/>
      <c r="W146" s="64"/>
      <c r="X146" s="64"/>
      <c r="Y146" s="64"/>
      <c r="Z146" s="64"/>
      <c r="AA146" s="64"/>
      <c r="AB146" s="64"/>
      <c r="AC146" s="64"/>
    </row>
    <row r="147" spans="19:29" x14ac:dyDescent="0.25">
      <c r="S147" s="64"/>
      <c r="T147" s="64"/>
      <c r="U147" s="64"/>
      <c r="V147" s="64"/>
      <c r="W147" s="64"/>
      <c r="X147" s="64"/>
      <c r="Y147" s="64"/>
      <c r="Z147" s="64"/>
      <c r="AA147" s="64"/>
      <c r="AB147" s="64"/>
      <c r="AC147" s="64"/>
    </row>
    <row r="148" spans="19:29" x14ac:dyDescent="0.25">
      <c r="S148" s="64"/>
      <c r="T148" s="64"/>
      <c r="U148" s="64"/>
      <c r="V148" s="64"/>
      <c r="W148" s="64"/>
      <c r="X148" s="64"/>
      <c r="Y148" s="64"/>
      <c r="Z148" s="64"/>
      <c r="AA148" s="64"/>
      <c r="AB148" s="64"/>
      <c r="AC148" s="64"/>
    </row>
    <row r="149" spans="19:29" x14ac:dyDescent="0.25">
      <c r="S149" s="64"/>
      <c r="T149" s="64"/>
      <c r="U149" s="64"/>
      <c r="V149" s="64"/>
      <c r="W149" s="64"/>
      <c r="X149" s="64"/>
      <c r="Y149" s="64"/>
      <c r="Z149" s="64"/>
      <c r="AA149" s="64"/>
      <c r="AB149" s="64"/>
      <c r="AC149" s="64"/>
    </row>
    <row r="150" spans="19:29" x14ac:dyDescent="0.25">
      <c r="S150" s="64"/>
      <c r="T150" s="64"/>
      <c r="U150" s="64"/>
      <c r="V150" s="64"/>
      <c r="W150" s="64"/>
      <c r="X150" s="64"/>
      <c r="Y150" s="64"/>
      <c r="Z150" s="64"/>
      <c r="AA150" s="64"/>
      <c r="AB150" s="64"/>
      <c r="AC150" s="64"/>
    </row>
    <row r="151" spans="19:29" x14ac:dyDescent="0.25">
      <c r="S151" s="64"/>
      <c r="T151" s="64"/>
      <c r="U151" s="64"/>
      <c r="V151" s="64"/>
      <c r="W151" s="64"/>
      <c r="X151" s="64"/>
      <c r="Y151" s="64"/>
      <c r="Z151" s="64"/>
      <c r="AA151" s="64"/>
      <c r="AB151" s="64"/>
      <c r="AC151" s="64"/>
    </row>
    <row r="152" spans="19:29" x14ac:dyDescent="0.25">
      <c r="S152" s="64"/>
      <c r="T152" s="64"/>
      <c r="U152" s="64"/>
      <c r="V152" s="64"/>
      <c r="W152" s="64"/>
      <c r="X152" s="64"/>
      <c r="Y152" s="64"/>
      <c r="Z152" s="64"/>
      <c r="AA152" s="64"/>
      <c r="AB152" s="64"/>
      <c r="AC152" s="64"/>
    </row>
    <row r="153" spans="19:29" x14ac:dyDescent="0.25">
      <c r="S153" s="64"/>
      <c r="T153" s="64"/>
      <c r="U153" s="64"/>
      <c r="V153" s="64"/>
      <c r="W153" s="64"/>
      <c r="X153" s="64"/>
      <c r="Y153" s="64"/>
      <c r="Z153" s="64"/>
      <c r="AA153" s="64"/>
      <c r="AB153" s="64"/>
      <c r="AC153" s="64"/>
    </row>
    <row r="154" spans="19:29" x14ac:dyDescent="0.25">
      <c r="S154" s="64"/>
      <c r="T154" s="64"/>
      <c r="U154" s="64"/>
      <c r="V154" s="64"/>
      <c r="W154" s="64"/>
      <c r="X154" s="64"/>
      <c r="Y154" s="64"/>
      <c r="Z154" s="64"/>
      <c r="AA154" s="64"/>
      <c r="AB154" s="64"/>
      <c r="AC154" s="64"/>
    </row>
    <row r="155" spans="19:29" x14ac:dyDescent="0.25">
      <c r="S155" s="64"/>
      <c r="T155" s="64"/>
      <c r="U155" s="64"/>
      <c r="V155" s="64"/>
      <c r="W155" s="64"/>
      <c r="X155" s="64"/>
      <c r="Y155" s="64"/>
      <c r="Z155" s="64"/>
      <c r="AA155" s="64"/>
      <c r="AB155" s="64"/>
      <c r="AC155" s="64"/>
    </row>
    <row r="156" spans="19:29" x14ac:dyDescent="0.25">
      <c r="S156" s="64"/>
      <c r="T156" s="64"/>
      <c r="U156" s="64"/>
      <c r="V156" s="64"/>
      <c r="W156" s="64"/>
      <c r="X156" s="64"/>
      <c r="Y156" s="64"/>
      <c r="Z156" s="64"/>
      <c r="AA156" s="64"/>
      <c r="AB156" s="64"/>
      <c r="AC156" s="64"/>
    </row>
    <row r="157" spans="19:29" x14ac:dyDescent="0.25">
      <c r="S157" s="64"/>
      <c r="T157" s="64"/>
      <c r="U157" s="64"/>
      <c r="V157" s="64"/>
      <c r="W157" s="64"/>
      <c r="X157" s="64"/>
      <c r="Y157" s="64"/>
      <c r="Z157" s="64"/>
      <c r="AA157" s="64"/>
      <c r="AB157" s="64"/>
      <c r="AC157" s="64"/>
    </row>
    <row r="158" spans="19:29" x14ac:dyDescent="0.25">
      <c r="S158" s="64"/>
      <c r="T158" s="64"/>
      <c r="U158" s="64"/>
      <c r="V158" s="64"/>
      <c r="W158" s="64"/>
      <c r="X158" s="64"/>
      <c r="Y158" s="64"/>
      <c r="Z158" s="64"/>
      <c r="AA158" s="64"/>
      <c r="AB158" s="64"/>
      <c r="AC158" s="64"/>
    </row>
    <row r="159" spans="19:29" x14ac:dyDescent="0.25">
      <c r="S159" s="64"/>
      <c r="T159" s="64"/>
      <c r="U159" s="64"/>
      <c r="V159" s="64"/>
      <c r="W159" s="64"/>
      <c r="X159" s="64"/>
      <c r="Y159" s="64"/>
      <c r="Z159" s="64"/>
      <c r="AA159" s="64"/>
      <c r="AB159" s="64"/>
      <c r="AC159" s="64"/>
    </row>
    <row r="160" spans="19:29" x14ac:dyDescent="0.25">
      <c r="S160" s="64"/>
      <c r="T160" s="64"/>
      <c r="U160" s="64"/>
      <c r="V160" s="64"/>
      <c r="W160" s="64"/>
      <c r="X160" s="64"/>
      <c r="Y160" s="64"/>
      <c r="Z160" s="64"/>
      <c r="AA160" s="64"/>
      <c r="AB160" s="64"/>
      <c r="AC160" s="64"/>
    </row>
    <row r="161" spans="19:29" x14ac:dyDescent="0.25">
      <c r="S161" s="64"/>
      <c r="T161" s="64"/>
      <c r="U161" s="64"/>
      <c r="V161" s="64"/>
      <c r="W161" s="64"/>
      <c r="X161" s="64"/>
      <c r="Y161" s="64"/>
      <c r="Z161" s="64"/>
      <c r="AA161" s="64"/>
      <c r="AB161" s="64"/>
      <c r="AC161" s="64"/>
    </row>
    <row r="162" spans="19:29" x14ac:dyDescent="0.25">
      <c r="S162" s="64"/>
      <c r="T162" s="64"/>
      <c r="U162" s="64"/>
      <c r="V162" s="64"/>
      <c r="W162" s="64"/>
      <c r="X162" s="64"/>
      <c r="Y162" s="64"/>
      <c r="Z162" s="64"/>
      <c r="AA162" s="64"/>
      <c r="AB162" s="64"/>
      <c r="AC162" s="64"/>
    </row>
    <row r="163" spans="19:29" x14ac:dyDescent="0.25">
      <c r="S163" s="64"/>
      <c r="T163" s="64"/>
      <c r="U163" s="64"/>
      <c r="V163" s="64"/>
      <c r="W163" s="64"/>
      <c r="X163" s="64"/>
      <c r="Y163" s="64"/>
      <c r="Z163" s="64"/>
      <c r="AA163" s="64"/>
      <c r="AB163" s="64"/>
      <c r="AC163" s="64"/>
    </row>
    <row r="164" spans="19:29" x14ac:dyDescent="0.25">
      <c r="S164" s="64"/>
      <c r="T164" s="64"/>
      <c r="U164" s="64"/>
      <c r="V164" s="64"/>
      <c r="W164" s="64"/>
      <c r="X164" s="64"/>
      <c r="Y164" s="64"/>
      <c r="Z164" s="64"/>
      <c r="AA164" s="64"/>
      <c r="AB164" s="64"/>
      <c r="AC164" s="64"/>
    </row>
    <row r="165" spans="19:29" x14ac:dyDescent="0.25">
      <c r="S165" s="64"/>
      <c r="T165" s="64"/>
      <c r="U165" s="64"/>
      <c r="V165" s="64"/>
      <c r="W165" s="64"/>
      <c r="X165" s="64"/>
      <c r="Y165" s="64"/>
      <c r="Z165" s="64"/>
      <c r="AA165" s="64"/>
      <c r="AB165" s="64"/>
      <c r="AC165" s="64"/>
    </row>
    <row r="166" spans="19:29" x14ac:dyDescent="0.25">
      <c r="S166" s="64"/>
      <c r="T166" s="64"/>
      <c r="U166" s="64"/>
      <c r="V166" s="64"/>
      <c r="W166" s="64"/>
      <c r="X166" s="64"/>
      <c r="Y166" s="64"/>
      <c r="Z166" s="64"/>
      <c r="AA166" s="64"/>
      <c r="AB166" s="64"/>
      <c r="AC166" s="64"/>
    </row>
    <row r="167" spans="19:29" x14ac:dyDescent="0.25">
      <c r="S167" s="64"/>
      <c r="T167" s="64"/>
      <c r="U167" s="64"/>
      <c r="V167" s="64"/>
      <c r="W167" s="64"/>
      <c r="X167" s="64"/>
      <c r="Y167" s="64"/>
      <c r="Z167" s="64"/>
      <c r="AA167" s="64"/>
      <c r="AB167" s="64"/>
      <c r="AC167" s="64"/>
    </row>
    <row r="168" spans="19:29" x14ac:dyDescent="0.25">
      <c r="S168" s="64"/>
      <c r="T168" s="64"/>
      <c r="U168" s="64"/>
      <c r="V168" s="64"/>
      <c r="W168" s="64"/>
      <c r="X168" s="64"/>
      <c r="Y168" s="64"/>
      <c r="Z168" s="64"/>
      <c r="AA168" s="64"/>
      <c r="AB168" s="64"/>
      <c r="AC168" s="64"/>
    </row>
    <row r="169" spans="19:29" x14ac:dyDescent="0.25">
      <c r="S169" s="64"/>
      <c r="T169" s="64"/>
      <c r="U169" s="64"/>
      <c r="V169" s="64"/>
      <c r="W169" s="64"/>
      <c r="X169" s="64"/>
      <c r="Y169" s="64"/>
      <c r="Z169" s="64"/>
      <c r="AA169" s="64"/>
      <c r="AB169" s="64"/>
      <c r="AC169" s="64"/>
    </row>
  </sheetData>
  <mergeCells count="2">
    <mergeCell ref="G16:H16"/>
    <mergeCell ref="AF17:AG17"/>
  </mergeCell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0BDA7-B59A-4E36-AA0C-7A347EE616C1}">
  <dimension ref="B5:Z19"/>
  <sheetViews>
    <sheetView tabSelected="1" zoomScale="110" zoomScaleNormal="110" workbookViewId="0">
      <selection activeCell="G17" sqref="G17"/>
    </sheetView>
  </sheetViews>
  <sheetFormatPr defaultRowHeight="15.75" x14ac:dyDescent="0.25"/>
  <cols>
    <col min="5" max="5" width="20.25" customWidth="1"/>
    <col min="6" max="6" width="14.75" customWidth="1"/>
  </cols>
  <sheetData>
    <row r="5" spans="2:26" x14ac:dyDescent="0.25">
      <c r="I5" s="39"/>
      <c r="J5" s="39"/>
      <c r="K5" s="39"/>
      <c r="L5" s="39"/>
    </row>
    <row r="6" spans="2:26" x14ac:dyDescent="0.25">
      <c r="I6" s="39"/>
      <c r="J6" s="39"/>
      <c r="K6" s="39"/>
      <c r="L6" s="39"/>
    </row>
    <row r="7" spans="2:26" x14ac:dyDescent="0.25">
      <c r="E7" s="1"/>
      <c r="F7" s="1"/>
      <c r="G7" s="1"/>
      <c r="I7" s="39"/>
      <c r="J7" s="39"/>
      <c r="K7" s="39"/>
      <c r="L7" s="39"/>
    </row>
    <row r="8" spans="2:26" x14ac:dyDescent="0.25">
      <c r="E8" s="33" t="s">
        <v>11</v>
      </c>
      <c r="F8" s="1" t="s">
        <v>12</v>
      </c>
      <c r="G8" s="34" t="s">
        <v>13</v>
      </c>
      <c r="I8" s="39"/>
      <c r="J8" s="39"/>
      <c r="K8" s="39"/>
      <c r="L8" s="39"/>
      <c r="X8" s="33" t="s">
        <v>11</v>
      </c>
      <c r="Y8" s="1" t="s">
        <v>12</v>
      </c>
      <c r="Z8" s="34" t="s">
        <v>13</v>
      </c>
    </row>
    <row r="9" spans="2:26" x14ac:dyDescent="0.25">
      <c r="E9" s="33">
        <v>24000</v>
      </c>
      <c r="F9" s="1">
        <v>0.1</v>
      </c>
      <c r="G9" s="34">
        <f>F9*100</f>
        <v>10</v>
      </c>
      <c r="I9" s="39"/>
      <c r="J9" s="39"/>
      <c r="K9" s="39"/>
      <c r="L9" s="39"/>
      <c r="X9" s="33">
        <v>24000</v>
      </c>
      <c r="Y9" s="1">
        <v>0.12</v>
      </c>
      <c r="Z9" s="34">
        <f>Y9*100</f>
        <v>12</v>
      </c>
    </row>
    <row r="10" spans="2:26" x14ac:dyDescent="0.25">
      <c r="E10" s="1"/>
      <c r="F10" s="1"/>
      <c r="G10" s="1"/>
      <c r="I10" s="39"/>
      <c r="J10" s="39"/>
      <c r="K10" s="39"/>
      <c r="L10" s="39"/>
      <c r="X10" s="1"/>
      <c r="Y10" s="1"/>
      <c r="Z10" s="1"/>
    </row>
    <row r="11" spans="2:26" x14ac:dyDescent="0.25">
      <c r="E11" s="1"/>
      <c r="F11" s="1"/>
      <c r="G11" s="1"/>
      <c r="I11" s="39"/>
      <c r="J11" s="39"/>
      <c r="K11" s="39"/>
      <c r="L11" s="39"/>
      <c r="X11" s="1"/>
      <c r="Y11" s="1"/>
      <c r="Z11" s="1"/>
    </row>
    <row r="12" spans="2:26" x14ac:dyDescent="0.25">
      <c r="B12">
        <v>7000</v>
      </c>
      <c r="C12" s="37" t="s">
        <v>16</v>
      </c>
      <c r="D12" s="40">
        <v>6900</v>
      </c>
      <c r="E12" s="60">
        <f>D12/(1+F9)</f>
        <v>6272.7272727272721</v>
      </c>
      <c r="F12" s="40">
        <v>6900</v>
      </c>
      <c r="G12" s="1"/>
      <c r="I12" s="39"/>
      <c r="J12" s="39"/>
      <c r="K12" s="39"/>
      <c r="L12" s="39"/>
      <c r="V12" s="37" t="s">
        <v>16</v>
      </c>
      <c r="W12" s="40">
        <v>6900</v>
      </c>
      <c r="X12" s="36">
        <f>W12/(1+Y9)</f>
        <v>6160.7142857142853</v>
      </c>
      <c r="Y12" s="1"/>
      <c r="Z12" s="1"/>
    </row>
    <row r="13" spans="2:26" x14ac:dyDescent="0.25">
      <c r="B13">
        <v>13000</v>
      </c>
      <c r="C13" s="37" t="s">
        <v>17</v>
      </c>
      <c r="D13" s="40">
        <v>13450</v>
      </c>
      <c r="E13" s="60">
        <f>D13/((1+F9)*(1+F9))</f>
        <v>11115.702479338841</v>
      </c>
      <c r="F13" s="40">
        <v>13450</v>
      </c>
      <c r="G13" s="1"/>
      <c r="I13" s="39"/>
      <c r="J13" s="39"/>
      <c r="K13" s="39"/>
      <c r="L13" s="39"/>
      <c r="V13" s="37" t="s">
        <v>17</v>
      </c>
      <c r="W13" s="40">
        <v>13450</v>
      </c>
      <c r="X13" s="36">
        <f>W13/((1+Y9)*(1+Y9))</f>
        <v>10722.257653061222</v>
      </c>
      <c r="Y13" s="1"/>
      <c r="Z13" s="1"/>
    </row>
    <row r="14" spans="2:26" x14ac:dyDescent="0.25">
      <c r="B14">
        <v>10000</v>
      </c>
      <c r="C14" s="37" t="s">
        <v>21</v>
      </c>
      <c r="D14" s="40">
        <v>9999</v>
      </c>
      <c r="E14" s="60">
        <f>D14/((1+F9)*(1+F9)*(1+F9))</f>
        <v>7512.3966942148736</v>
      </c>
      <c r="F14" s="40">
        <v>9999</v>
      </c>
      <c r="G14" s="1"/>
      <c r="I14" s="39"/>
      <c r="J14" s="39"/>
      <c r="K14" s="39"/>
      <c r="L14" s="39"/>
      <c r="V14" s="37" t="s">
        <v>21</v>
      </c>
      <c r="W14" s="40">
        <v>9999</v>
      </c>
      <c r="X14" s="36">
        <f>W14/((1+Y9)*(1+Y9)*(1+Y9))</f>
        <v>7117.0906978862949</v>
      </c>
      <c r="Y14" s="1"/>
      <c r="Z14" s="1"/>
    </row>
    <row r="15" spans="2:26" x14ac:dyDescent="0.25">
      <c r="C15" s="57" t="s">
        <v>18</v>
      </c>
      <c r="D15" s="57"/>
      <c r="E15" s="60">
        <f>SUM(E12:E14)</f>
        <v>24900.826446280986</v>
      </c>
      <c r="F15" s="1"/>
      <c r="G15" s="1"/>
      <c r="I15" s="39"/>
      <c r="J15" s="39"/>
      <c r="K15" s="39"/>
      <c r="L15" s="39"/>
      <c r="V15" s="57" t="s">
        <v>18</v>
      </c>
      <c r="W15" s="57"/>
      <c r="X15" s="36">
        <f>SUM(X12:X14)</f>
        <v>24000.062636661802</v>
      </c>
      <c r="Y15" s="1"/>
      <c r="Z15" s="1"/>
    </row>
    <row r="16" spans="2:26" x14ac:dyDescent="0.25">
      <c r="E16" s="61"/>
      <c r="F16" s="1"/>
      <c r="G16" s="1"/>
      <c r="I16" s="39"/>
      <c r="J16" s="39"/>
      <c r="K16" s="39"/>
      <c r="L16" s="39"/>
      <c r="X16" s="1"/>
      <c r="Y16" s="1"/>
      <c r="Z16" s="1"/>
    </row>
    <row r="17" spans="4:26" x14ac:dyDescent="0.25">
      <c r="E17" s="61"/>
      <c r="F17" s="1"/>
      <c r="G17" s="1"/>
      <c r="I17" s="39"/>
      <c r="J17" s="39"/>
      <c r="K17" s="39"/>
      <c r="L17" s="39"/>
      <c r="X17" s="1"/>
      <c r="Y17" s="1"/>
      <c r="Z17" s="1"/>
    </row>
    <row r="18" spans="4:26" x14ac:dyDescent="0.25">
      <c r="D18" s="37" t="s">
        <v>9</v>
      </c>
      <c r="E18" s="60">
        <f>ROUND(E15-E9, 0)</f>
        <v>901</v>
      </c>
      <c r="F18" s="1"/>
      <c r="G18" s="1"/>
      <c r="I18" s="39"/>
      <c r="J18" s="39"/>
      <c r="K18" s="39"/>
      <c r="L18" s="39"/>
      <c r="W18" s="37" t="s">
        <v>9</v>
      </c>
      <c r="X18" s="36">
        <f>ROUND(X15-X9, 0)</f>
        <v>0</v>
      </c>
      <c r="Y18" s="1"/>
      <c r="Z18" s="1"/>
    </row>
    <row r="19" spans="4:26" x14ac:dyDescent="0.25">
      <c r="E19" s="1"/>
      <c r="F19" s="1"/>
      <c r="G19" s="1"/>
      <c r="I19" s="39"/>
      <c r="J19" s="39"/>
      <c r="K19" s="39"/>
      <c r="L19" s="39"/>
    </row>
  </sheetData>
  <mergeCells count="2">
    <mergeCell ref="C15:D15"/>
    <mergeCell ref="V15:W15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topLeftCell="A40" zoomScale="70" zoomScaleNormal="70" workbookViewId="0">
      <selection activeCell="X63" sqref="X63"/>
    </sheetView>
  </sheetViews>
  <sheetFormatPr defaultColWidth="11" defaultRowHeight="15.7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WSM</vt:lpstr>
      <vt:lpstr>PBP</vt:lpstr>
      <vt:lpstr>NPV</vt:lpstr>
      <vt:lpstr>IRR</vt:lpstr>
      <vt:lpstr>IRR 2</vt:lpstr>
      <vt:lpstr>IRR 3</vt:lpstr>
      <vt:lpstr>IRR 4</vt:lpstr>
      <vt:lpstr>NPV IRR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Asim Rasool</cp:lastModifiedBy>
  <dcterms:created xsi:type="dcterms:W3CDTF">2020-09-28T13:33:37Z</dcterms:created>
  <dcterms:modified xsi:type="dcterms:W3CDTF">2022-12-06T18:58:19Z</dcterms:modified>
</cp:coreProperties>
</file>